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/Users/Nonatko/Desktop/SEZÓNA 2025/"/>
    </mc:Choice>
  </mc:AlternateContent>
  <xr:revisionPtr revIDLastSave="0" documentId="13_ncr:1_{99D6BB33-0BE3-8444-8160-6D1E3346D744}" xr6:coauthVersionLast="47" xr6:coauthVersionMax="47" xr10:uidLastSave="{00000000-0000-0000-0000-000000000000}"/>
  <workbookProtection workbookAlgorithmName="SHA-512" workbookHashValue="8z+8/QF9MTGEG6zaCHvw1mKcOQ6K9vXR1JpknL9ZXWvv+2RtWhisRZMxRhjsa0VVkcaRzK3JALfBNr15g4BHhg==" workbookSaltValue="e647S//aF/5Q5Lp7leNrfg==" workbookSpinCount="100000" lockStructure="1"/>
  <bookViews>
    <workbookView xWindow="0" yWindow="740" windowWidth="29400" windowHeight="16660" xr2:uid="{00000000-000D-0000-FFFF-FFFF00000000}"/>
  </bookViews>
  <sheets>
    <sheet name="OBJEDNÁVKA" sheetId="1" r:id="rId1"/>
    <sheet name="VYÚČTOVANIE" sheetId="2" state="hidden" r:id="rId2"/>
    <sheet name="položky" sheetId="3" state="hidden" r:id="rId3"/>
    <sheet name="Hárok1" sheetId="5" r:id="rId4"/>
    <sheet name="Hárok2" sheetId="4" r:id="rId5"/>
  </sheets>
  <definedNames>
    <definedName name="_xlnm.Print_Area" localSheetId="0">OBJEDNÁVKA!$B$1:$N$85</definedName>
    <definedName name="_xlnm.Print_Area" localSheetId="1">VYÚČTOVANIE!$A$1:$L$64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F12" i="2"/>
  <c r="J12" i="2" s="1"/>
  <c r="C12" i="2"/>
  <c r="C11" i="2"/>
  <c r="J34" i="2"/>
  <c r="J28" i="2"/>
  <c r="J22" i="2"/>
  <c r="J43" i="2"/>
  <c r="J42" i="2"/>
  <c r="J41" i="2"/>
  <c r="F38" i="2"/>
  <c r="J38" i="2" s="1"/>
  <c r="F39" i="2"/>
  <c r="J39" i="2" s="1"/>
  <c r="J13" i="2"/>
  <c r="J14" i="2"/>
  <c r="J15" i="2"/>
  <c r="J16" i="2"/>
  <c r="J17" i="2"/>
  <c r="J18" i="2"/>
  <c r="J19" i="2"/>
  <c r="J20" i="2"/>
  <c r="J23" i="2"/>
  <c r="J21" i="2"/>
  <c r="J25" i="2"/>
  <c r="J26" i="2"/>
  <c r="J27" i="2"/>
  <c r="J29" i="2"/>
  <c r="J31" i="2"/>
  <c r="J32" i="2"/>
  <c r="J33" i="2"/>
  <c r="J35" i="2"/>
  <c r="F37" i="2"/>
  <c r="J37" i="2" s="1"/>
  <c r="F40" i="2"/>
  <c r="J40" i="2" s="1"/>
  <c r="J24" i="2"/>
  <c r="J30" i="2"/>
  <c r="J36" i="2"/>
  <c r="D35" i="2"/>
  <c r="D32" i="2"/>
  <c r="D29" i="2"/>
  <c r="D26" i="2"/>
  <c r="D23" i="2"/>
  <c r="D20" i="2"/>
  <c r="C36" i="2"/>
  <c r="C30" i="2"/>
  <c r="C24" i="2"/>
  <c r="C18" i="2"/>
  <c r="D17" i="2"/>
  <c r="D7" i="2"/>
  <c r="D6" i="2"/>
  <c r="B5" i="2"/>
  <c r="B4" i="2"/>
  <c r="B3" i="2"/>
  <c r="B2" i="2"/>
  <c r="J44" i="2" l="1"/>
  <c r="J46" i="2" s="1"/>
  <c r="J49" i="2" s="1"/>
</calcChain>
</file>

<file path=xl/sharedStrings.xml><?xml version="1.0" encoding="utf-8"?>
<sst xmlns="http://schemas.openxmlformats.org/spreadsheetml/2006/main" count="272" uniqueCount="172">
  <si>
    <t>O B J E D N Á V K O V Ý    F O R M U L Á R   -   P O H Á R E</t>
  </si>
  <si>
    <t>Ametist</t>
  </si>
  <si>
    <t>Brandy</t>
  </si>
  <si>
    <t>Concord</t>
  </si>
  <si>
    <t>Esprit</t>
  </si>
  <si>
    <t>Fidji</t>
  </si>
  <si>
    <t>Juliano</t>
  </si>
  <si>
    <t>Krígeľ</t>
  </si>
  <si>
    <t>Lagúna</t>
  </si>
  <si>
    <t>Martini</t>
  </si>
  <si>
    <t>1. riadok</t>
  </si>
  <si>
    <t>2. riadok</t>
  </si>
  <si>
    <t>3. riadok</t>
  </si>
  <si>
    <t>Menný zoznam</t>
  </si>
  <si>
    <t>4. riadok</t>
  </si>
  <si>
    <t>5. riadok</t>
  </si>
  <si>
    <t>Obrázok</t>
  </si>
  <si>
    <t>Opačná strana</t>
  </si>
  <si>
    <t>Keramický džbán</t>
  </si>
  <si>
    <t>Poznámky</t>
  </si>
  <si>
    <t>GRAVÍROVANIE POHÁROV</t>
  </si>
  <si>
    <t>POHÁRE</t>
  </si>
  <si>
    <t>Acapulco</t>
  </si>
  <si>
    <t>Dátum stužkovej</t>
  </si>
  <si>
    <t>pohare@maturitne-oznamko.sk</t>
  </si>
  <si>
    <t>Dátum vystavenia</t>
  </si>
  <si>
    <t>POLOŽKA</t>
  </si>
  <si>
    <t>POČET KS</t>
  </si>
  <si>
    <t>CENA /ks</t>
  </si>
  <si>
    <t>CENA SPOLU</t>
  </si>
  <si>
    <t>POHÁR</t>
  </si>
  <si>
    <t xml:space="preserve">Font č. </t>
  </si>
  <si>
    <t>-</t>
  </si>
  <si>
    <t>Gravírovanie obrázok</t>
  </si>
  <si>
    <t>Gravírovanie opačná strana</t>
  </si>
  <si>
    <t>ČAŠA</t>
  </si>
  <si>
    <t>1 riadok</t>
  </si>
  <si>
    <t>2 riadky</t>
  </si>
  <si>
    <t>VÁZA</t>
  </si>
  <si>
    <t>3 riadky</t>
  </si>
  <si>
    <t>Gravírovanie hlavný text</t>
  </si>
  <si>
    <t>Vlastný obrázok - príprava</t>
  </si>
  <si>
    <t>SWAROVSKI</t>
  </si>
  <si>
    <t>SPOLU</t>
  </si>
  <si>
    <t>ZÁLOHA</t>
  </si>
  <si>
    <t>Rozdiel k úhrade V HOTOVOSTI</t>
  </si>
  <si>
    <t>PIESKOVANIE</t>
  </si>
  <si>
    <t>Vzor 1</t>
  </si>
  <si>
    <t>ČAŠE</t>
  </si>
  <si>
    <t>Dátum odovzdania:</t>
  </si>
  <si>
    <t>Podpis:</t>
  </si>
  <si>
    <t>4 riadky</t>
  </si>
  <si>
    <t>5 riadkov</t>
  </si>
  <si>
    <t>GRAVÍROVANIE NA VÁZU</t>
  </si>
  <si>
    <t>Hlavný text</t>
  </si>
  <si>
    <t>OSTATNÉ</t>
  </si>
  <si>
    <t>Whisky</t>
  </si>
  <si>
    <t>Font / Typ písma</t>
  </si>
  <si>
    <r>
      <t xml:space="preserve">Kód triedy </t>
    </r>
    <r>
      <rPr>
        <sz val="9"/>
        <color theme="1"/>
        <rFont val="Calibri (Text)_x0000_"/>
        <charset val="238"/>
      </rPr>
      <t>(mesto-škola-trieda)</t>
    </r>
  </si>
  <si>
    <t>Meno a priezvisko</t>
  </si>
  <si>
    <t>Tel. číslo</t>
  </si>
  <si>
    <t>e-mail</t>
  </si>
  <si>
    <t>Dátum objednania</t>
  </si>
  <si>
    <r>
      <t xml:space="preserve">Adresa domov </t>
    </r>
    <r>
      <rPr>
        <sz val="11"/>
        <color theme="1"/>
        <rFont val="Calibri"/>
        <family val="2"/>
        <scheme val="minor"/>
      </rPr>
      <t>(ulica,č.domu,PSČ,mesto)</t>
    </r>
  </si>
  <si>
    <r>
      <t xml:space="preserve">Adresa školy </t>
    </r>
    <r>
      <rPr>
        <sz val="11"/>
        <color theme="1"/>
        <rFont val="Calibri"/>
        <family val="2"/>
        <scheme val="minor"/>
      </rPr>
      <t>(ulica,č.doma,PSČ,mesto)</t>
    </r>
  </si>
  <si>
    <t>ukážka</t>
  </si>
  <si>
    <t>aktuálna ponuka</t>
  </si>
  <si>
    <t>Počet ks</t>
  </si>
  <si>
    <r>
      <t xml:space="preserve">Opačná strana </t>
    </r>
    <r>
      <rPr>
        <sz val="9"/>
        <color theme="1"/>
        <rFont val="Calibri (Text)_x0000_"/>
        <charset val="238"/>
      </rPr>
      <t>1. riadok</t>
    </r>
  </si>
  <si>
    <t>ponuka</t>
  </si>
  <si>
    <r>
      <t xml:space="preserve">Opačná strana </t>
    </r>
    <r>
      <rPr>
        <sz val="9"/>
        <color theme="1"/>
        <rFont val="Calibri"/>
        <family val="2"/>
        <scheme val="minor"/>
      </rPr>
      <t>2</t>
    </r>
    <r>
      <rPr>
        <sz val="9"/>
        <color theme="1"/>
        <rFont val="Calibri (Text)_x0000_"/>
        <charset val="238"/>
      </rPr>
      <t>. riadok</t>
    </r>
  </si>
  <si>
    <t>1-stužka</t>
  </si>
  <si>
    <t>2-stužka</t>
  </si>
  <si>
    <t>3-hviezda</t>
  </si>
  <si>
    <t>4-sova</t>
  </si>
  <si>
    <t>5-kniha</t>
  </si>
  <si>
    <t>6-atrament</t>
  </si>
  <si>
    <t>7-knihy</t>
  </si>
  <si>
    <t>8-zub</t>
  </si>
  <si>
    <t>9-fonendoskop</t>
  </si>
  <si>
    <t>10-bicykel</t>
  </si>
  <si>
    <t>11-štvorlístok</t>
  </si>
  <si>
    <t>12-paleta</t>
  </si>
  <si>
    <t>13-žiarovka</t>
  </si>
  <si>
    <t>14-lopty</t>
  </si>
  <si>
    <t>15-prilba</t>
  </si>
  <si>
    <t>16-chemik</t>
  </si>
  <si>
    <t>17-kľúče</t>
  </si>
  <si>
    <t>18-ozubené kolo</t>
  </si>
  <si>
    <t>19-srdce</t>
  </si>
  <si>
    <t>20-tlkot</t>
  </si>
  <si>
    <t>21-vlnka</t>
  </si>
  <si>
    <t>22-stužka</t>
  </si>
  <si>
    <t>23-ornament</t>
  </si>
  <si>
    <t>24-parohy</t>
  </si>
  <si>
    <t>25-hory</t>
  </si>
  <si>
    <t>26-BigBen</t>
  </si>
  <si>
    <t>27-Eifelovka</t>
  </si>
  <si>
    <t>28-svet</t>
  </si>
  <si>
    <t>29-kompas</t>
  </si>
  <si>
    <t>30-pery</t>
  </si>
  <si>
    <t>31-mustache</t>
  </si>
  <si>
    <t>32-koruna</t>
  </si>
  <si>
    <t>33-pes</t>
  </si>
  <si>
    <t>34-balón</t>
  </si>
  <si>
    <t>35-čašník</t>
  </si>
  <si>
    <t>Pieskovanie podstavca</t>
  </si>
  <si>
    <r>
      <t xml:space="preserve">napr.: </t>
    </r>
    <r>
      <rPr>
        <b/>
        <sz val="10"/>
        <color theme="1"/>
        <rFont val="Calibri"/>
        <family val="2"/>
        <scheme val="minor"/>
      </rPr>
      <t>krstné meno, prezývka</t>
    </r>
    <r>
      <rPr>
        <sz val="10"/>
        <color theme="1"/>
        <rFont val="Calibri"/>
        <family val="2"/>
        <scheme val="minor"/>
      </rPr>
      <t xml:space="preserve"> (meno s priezviskom negravírujeme)</t>
    </r>
  </si>
  <si>
    <r>
      <t xml:space="preserve">napr.: </t>
    </r>
    <r>
      <rPr>
        <b/>
        <sz val="10"/>
        <color theme="1"/>
        <rFont val="Calibri"/>
        <family val="2"/>
        <scheme val="minor"/>
      </rPr>
      <t>4.A, Oktáva, 5.C</t>
    </r>
    <r>
      <rPr>
        <sz val="10"/>
        <color theme="1"/>
        <rFont val="Calibri"/>
        <family val="2"/>
        <scheme val="minor"/>
      </rPr>
      <t>, ...</t>
    </r>
  </si>
  <si>
    <r>
      <t xml:space="preserve">napr.: </t>
    </r>
    <r>
      <rPr>
        <b/>
        <sz val="10"/>
        <color theme="1"/>
        <rFont val="Calibri"/>
        <family val="2"/>
        <scheme val="minor"/>
      </rPr>
      <t>názov školy, obrázok</t>
    </r>
    <r>
      <rPr>
        <sz val="10"/>
        <color theme="1"/>
        <rFont val="Calibri"/>
        <family val="2"/>
        <scheme val="minor"/>
      </rPr>
      <t>, ...</t>
    </r>
  </si>
  <si>
    <t>Zoznam mien</t>
  </si>
  <si>
    <t>V prípade záujmu o viac typov pohárov, prosím vyplniť ďalší objednávkový formulár</t>
  </si>
  <si>
    <t>Kontaktné údaje</t>
  </si>
  <si>
    <t>Všetky kontaktné údaje sú povinné</t>
  </si>
  <si>
    <t>l i l y</t>
  </si>
  <si>
    <t>Pivo</t>
  </si>
  <si>
    <t>vlastný</t>
  </si>
  <si>
    <t>AKCIA pieskovaná Lagúna</t>
  </si>
  <si>
    <t>AKCIA pieskované Juliano</t>
  </si>
  <si>
    <t>AKCIA pieskovaný Concord</t>
  </si>
  <si>
    <t>AKCIA pieskovaný Fidji</t>
  </si>
  <si>
    <t>výber fontov</t>
  </si>
  <si>
    <t xml:space="preserve">Doprava </t>
  </si>
  <si>
    <t>GRAVÍROVANIE NA POHÁRE</t>
  </si>
  <si>
    <t>GRAVÍROVANIE NA ČAŠE</t>
  </si>
  <si>
    <t>Doprava</t>
  </si>
  <si>
    <t>Grav</t>
  </si>
  <si>
    <r>
      <rPr>
        <b/>
        <sz val="11"/>
        <color theme="1"/>
        <rFont val="Calibri"/>
        <family val="2"/>
        <scheme val="minor"/>
      </rPr>
      <t>Podstavec</t>
    </r>
    <r>
      <rPr>
        <sz val="11"/>
        <color theme="1"/>
        <rFont val="Calibri"/>
        <family val="2"/>
        <charset val="238"/>
        <scheme val="minor"/>
      </rPr>
      <t xml:space="preserve">                          </t>
    </r>
    <r>
      <rPr>
        <sz val="11"/>
        <color rgb="FF1F5663"/>
        <rFont val="Calibri (Text)_x0000_"/>
        <charset val="238"/>
      </rPr>
      <t>zvoľ vzor</t>
    </r>
  </si>
  <si>
    <t>Doobjednávka</t>
  </si>
  <si>
    <t>Vzor 2 - Pieskovaný podstavec s čírym dátumom</t>
  </si>
  <si>
    <t>Vzor 3 - Pieskovaný podstavec a stopka</t>
  </si>
  <si>
    <t>Pieskovanie na čaše (rovnaké vzory)</t>
  </si>
  <si>
    <t>Meno v zozname - opačná strana</t>
  </si>
  <si>
    <t>Zmeny v objednávke*</t>
  </si>
  <si>
    <t>MATURITNÉ-OZNAMKO.sk</t>
  </si>
  <si>
    <t>Pobočka Bratislava</t>
  </si>
  <si>
    <t>Leo</t>
  </si>
  <si>
    <t>Prosecco</t>
  </si>
  <si>
    <r>
      <t xml:space="preserve">napr.: </t>
    </r>
    <r>
      <rPr>
        <b/>
        <sz val="10"/>
        <color theme="1"/>
        <rFont val="Calibri"/>
        <family val="2"/>
        <scheme val="minor"/>
      </rPr>
      <t>2022-2026, 15.11.2025</t>
    </r>
    <r>
      <rPr>
        <sz val="10"/>
        <color theme="1"/>
        <rFont val="Calibri"/>
        <family val="2"/>
        <scheme val="minor"/>
      </rPr>
      <t>, ...</t>
    </r>
  </si>
  <si>
    <t>č. obj.: 25</t>
  </si>
  <si>
    <t>CENNÍK 2025</t>
  </si>
  <si>
    <t>VÁZY</t>
  </si>
  <si>
    <t>Ornament</t>
  </si>
  <si>
    <t>Gravírovanie menný zoznam</t>
  </si>
  <si>
    <t>Gravírovanie ornament</t>
  </si>
  <si>
    <t>*Príplatok je účtovaný k riadnej cene pohára s gravírovaním</t>
  </si>
  <si>
    <t>*Príplatok je účtovaný za každú zmenu zo strany objednávateľa, po odsúhlasení objednávky</t>
  </si>
  <si>
    <t xml:space="preserve">SPOLU k úhrade </t>
  </si>
  <si>
    <t>SWAROVSKI krištáľ</t>
  </si>
  <si>
    <r>
      <rPr>
        <b/>
        <sz val="11"/>
        <color theme="1"/>
        <rFont val="Calibri"/>
        <family val="2"/>
        <scheme val="minor"/>
      </rPr>
      <t>Text pieskovania</t>
    </r>
    <r>
      <rPr>
        <b/>
        <sz val="13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napr.: dátum</t>
    </r>
  </si>
  <si>
    <t>VYPLNENÝ FORMULÁR ODOŠLI NA E-MAIL:      info@maturitne-oznamko.sk</t>
  </si>
  <si>
    <t>VYPLNENÝ FORMULÁR ODOŠLI NA E-MAIL: info@maturitne-oznamko.sk
Ponuka skla do vypredania zásob.</t>
  </si>
  <si>
    <t>Prijatú objednávku Vám potvrdíme do 5 pracovných dní spolu s informáciam k úhrade zálohy a o ďalších krokoch.</t>
  </si>
  <si>
    <t>Zľava 30% z gravírovania</t>
  </si>
  <si>
    <t>Aladin NOVINKA 2025</t>
  </si>
  <si>
    <t>Oxana</t>
  </si>
  <si>
    <t>Vela</t>
  </si>
  <si>
    <t>Cyntia LIMITED</t>
  </si>
  <si>
    <t>+ 1,00 €</t>
  </si>
  <si>
    <t>Afrodita</t>
  </si>
  <si>
    <t>Izabel</t>
  </si>
  <si>
    <t>Dína</t>
  </si>
  <si>
    <t>objednávka do 200 €</t>
  </si>
  <si>
    <t>objednávka nad 200 €</t>
  </si>
  <si>
    <t>Swarovski krištáľ</t>
  </si>
  <si>
    <t>Zmeny v objednávke</t>
  </si>
  <si>
    <r>
      <t xml:space="preserve">na IBAN </t>
    </r>
    <r>
      <rPr>
        <b/>
        <sz val="11"/>
        <color theme="1"/>
        <rFont val="Calibri"/>
        <family val="2"/>
        <scheme val="minor"/>
      </rPr>
      <t>SK87 1100 0000 0026 2502 8846</t>
    </r>
    <r>
      <rPr>
        <sz val="11"/>
        <color theme="1"/>
        <rFont val="Calibri"/>
        <family val="2"/>
        <scheme val="minor"/>
      </rPr>
      <t>. Do poznámky uviesť KÓD TRIEDY a VS: číslo objednávky.</t>
    </r>
  </si>
  <si>
    <t>Svojim podpisom potvrdzujem, že sme si všetko poriadne skontrolovali a že všetky dodané veci</t>
  </si>
  <si>
    <t>sú v súlade s našou objednávkou, zaslaným vyúčtovaním a sú v poriadku.</t>
  </si>
  <si>
    <t>*Zahŕňa príplatok za prepravu krehkého tovaru. Pri objednávke nad 300 € do 30.6.2025 ZDARMA.</t>
  </si>
  <si>
    <t>36-rúško</t>
  </si>
  <si>
    <r>
      <t xml:space="preserve">Platbu zálohy je nutné uskutočniť </t>
    </r>
    <r>
      <rPr>
        <b/>
        <sz val="11"/>
        <color theme="1"/>
        <rFont val="Calibri"/>
        <family val="2"/>
        <scheme val="minor"/>
      </rPr>
      <t>do 10 kalendárnych dní</t>
    </r>
    <r>
      <rPr>
        <sz val="11"/>
        <color theme="1"/>
        <rFont val="Calibri"/>
        <family val="2"/>
        <scheme val="minor"/>
      </rPr>
      <t xml:space="preserve"> od dátumu vystavenia vyúčtovania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</si>
</sst>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1]_-;\-* #,##0.00\ [$€-1]_-;_-* &quot;-&quot;??\ [$€-1]_-;_-@_-"/>
    <numFmt numFmtId="165" formatCode="0#,###,###,###"/>
    <numFmt numFmtId="166" formatCode="[$-41B]d\.\ mmmm\ yyyy;@"/>
    <numFmt numFmtId="167" formatCode="_-* #,##0.00\ [$€-41B]_-;\-* #,##0.00\ [$€-41B]_-;_-* &quot;-&quot;??\ [$€-41B]_-;_-@_-"/>
  </numFmts>
  <fonts count="33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(Text)_x0000_"/>
      <charset val="238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1F566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theme="1"/>
      <name val="Calibri"/>
      <family val="2"/>
      <charset val="238"/>
      <scheme val="minor"/>
    </font>
    <font>
      <u/>
      <sz val="12"/>
      <color rgb="FF1F5663"/>
      <name val="Calibri"/>
      <family val="2"/>
      <scheme val="minor"/>
    </font>
    <font>
      <sz val="11"/>
      <color rgb="FF1F5663"/>
      <name val="Calibri (Text)_x0000_"/>
      <charset val="238"/>
    </font>
    <font>
      <u/>
      <sz val="10"/>
      <color rgb="FF1F5663"/>
      <name val="Calibri"/>
      <family val="2"/>
      <charset val="238"/>
      <scheme val="minor"/>
    </font>
    <font>
      <sz val="12.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AEEF4"/>
        <bgColor indexed="64"/>
      </patternFill>
    </fill>
    <fill>
      <patternFill patternType="solid">
        <fgColor rgb="FF92CEDC"/>
        <bgColor indexed="64"/>
      </patternFill>
    </fill>
    <fill>
      <patternFill patternType="solid">
        <fgColor rgb="FF0DB04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9" fillId="0" borderId="7" xfId="0" applyFont="1" applyBorder="1"/>
    <xf numFmtId="0" fontId="9" fillId="0" borderId="6" xfId="0" applyFont="1" applyBorder="1"/>
    <xf numFmtId="0" fontId="9" fillId="0" borderId="8" xfId="0" applyFont="1" applyBorder="1"/>
    <xf numFmtId="0" fontId="9" fillId="0" borderId="0" xfId="0" applyFont="1"/>
    <xf numFmtId="0" fontId="9" fillId="0" borderId="9" xfId="0" applyFont="1" applyBorder="1"/>
    <xf numFmtId="0" fontId="9" fillId="0" borderId="10" xfId="0" applyFont="1" applyBorder="1"/>
    <xf numFmtId="0" fontId="9" fillId="0" borderId="5" xfId="0" applyFont="1" applyBorder="1"/>
    <xf numFmtId="0" fontId="9" fillId="0" borderId="12" xfId="0" applyFont="1" applyBorder="1"/>
    <xf numFmtId="0" fontId="4" fillId="2" borderId="0" xfId="0" applyFont="1" applyFill="1" applyAlignment="1">
      <alignment vertical="center"/>
    </xf>
    <xf numFmtId="164" fontId="5" fillId="0" borderId="13" xfId="0" applyNumberFormat="1" applyFont="1" applyBorder="1" applyAlignment="1">
      <alignment horizontal="center"/>
    </xf>
    <xf numFmtId="164" fontId="20" fillId="0" borderId="13" xfId="0" applyNumberFormat="1" applyFont="1" applyBorder="1"/>
    <xf numFmtId="0" fontId="20" fillId="0" borderId="0" xfId="0" applyFont="1"/>
    <xf numFmtId="164" fontId="20" fillId="0" borderId="13" xfId="0" quotePrefix="1" applyNumberFormat="1" applyFont="1" applyBorder="1" applyAlignment="1">
      <alignment horizontal="right"/>
    </xf>
    <xf numFmtId="0" fontId="5" fillId="0" borderId="0" xfId="0" applyFont="1"/>
    <xf numFmtId="164" fontId="9" fillId="0" borderId="13" xfId="0" applyNumberFormat="1" applyFont="1" applyBorder="1"/>
    <xf numFmtId="9" fontId="9" fillId="0" borderId="0" xfId="2" applyFont="1" applyBorder="1" applyAlignment="1">
      <alignment horizontal="center"/>
    </xf>
    <xf numFmtId="164" fontId="9" fillId="0" borderId="0" xfId="0" applyNumberFormat="1" applyFont="1"/>
    <xf numFmtId="0" fontId="23" fillId="0" borderId="1" xfId="0" applyFont="1" applyBorder="1" applyAlignment="1" applyProtection="1">
      <alignment horizontal="center" vertical="center"/>
      <protection locked="0"/>
    </xf>
    <xf numFmtId="0" fontId="25" fillId="2" borderId="0" xfId="1" applyFont="1" applyFill="1" applyBorder="1" applyAlignment="1">
      <alignment vertical="center"/>
    </xf>
    <xf numFmtId="0" fontId="9" fillId="0" borderId="2" xfId="0" applyFont="1" applyBorder="1" applyAlignment="1">
      <alignment horizontal="left"/>
    </xf>
    <xf numFmtId="0" fontId="21" fillId="0" borderId="0" xfId="0" applyFont="1"/>
    <xf numFmtId="165" fontId="9" fillId="0" borderId="0" xfId="0" applyNumberFormat="1" applyFont="1"/>
    <xf numFmtId="166" fontId="12" fillId="0" borderId="0" xfId="0" applyNumberFormat="1" applyFont="1"/>
    <xf numFmtId="166" fontId="9" fillId="0" borderId="0" xfId="0" applyNumberFormat="1" applyFont="1"/>
    <xf numFmtId="0" fontId="9" fillId="0" borderId="13" xfId="0" applyFont="1" applyBorder="1"/>
    <xf numFmtId="0" fontId="17" fillId="2" borderId="0" xfId="0" applyFont="1" applyFill="1" applyAlignment="1">
      <alignment horizontal="left" vertical="center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26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0" fontId="27" fillId="2" borderId="0" xfId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24" fillId="0" borderId="27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24" fillId="0" borderId="29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22" fillId="0" borderId="32" xfId="0" applyFont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center" vertical="center"/>
      <protection locked="0"/>
    </xf>
    <xf numFmtId="0" fontId="22" fillId="0" borderId="34" xfId="0" applyFont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5" fillId="2" borderId="0" xfId="1" applyFont="1" applyFill="1" applyBorder="1" applyAlignment="1">
      <alignment horizontal="center" vertical="center"/>
    </xf>
    <xf numFmtId="0" fontId="4" fillId="2" borderId="32" xfId="0" applyFont="1" applyFill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14" fontId="24" fillId="0" borderId="32" xfId="0" applyNumberFormat="1" applyFont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32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2" fillId="3" borderId="32" xfId="0" applyFont="1" applyFill="1" applyBorder="1" applyAlignment="1">
      <alignment horizontal="left" vertical="center"/>
    </xf>
    <xf numFmtId="0" fontId="22" fillId="3" borderId="38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26" xfId="0" applyFont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3" fillId="0" borderId="35" xfId="0" applyFont="1" applyBorder="1" applyAlignment="1" applyProtection="1">
      <alignment horizontal="center" vertical="center"/>
      <protection locked="0"/>
    </xf>
    <xf numFmtId="0" fontId="23" fillId="0" borderId="36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left" vertical="center"/>
    </xf>
    <xf numFmtId="0" fontId="23" fillId="0" borderId="29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2" fillId="0" borderId="27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22" fillId="0" borderId="28" xfId="0" applyFont="1" applyBorder="1" applyAlignment="1" applyProtection="1">
      <alignment horizontal="left" vertical="center"/>
      <protection locked="0"/>
    </xf>
    <xf numFmtId="0" fontId="24" fillId="0" borderId="29" xfId="0" applyFont="1" applyBorder="1" applyAlignment="1" applyProtection="1">
      <alignment horizontal="left" vertical="center"/>
      <protection locked="0"/>
    </xf>
    <xf numFmtId="0" fontId="24" fillId="0" borderId="30" xfId="0" applyFont="1" applyBorder="1" applyAlignment="1" applyProtection="1">
      <alignment horizontal="left" vertical="center"/>
      <protection locked="0"/>
    </xf>
    <xf numFmtId="0" fontId="24" fillId="0" borderId="31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 applyProtection="1">
      <alignment horizontal="left" vertical="center"/>
      <protection locked="0"/>
    </xf>
    <xf numFmtId="0" fontId="22" fillId="0" borderId="25" xfId="0" applyFont="1" applyBorder="1" applyAlignment="1" applyProtection="1">
      <alignment horizontal="left" vertical="center"/>
      <protection locked="0"/>
    </xf>
    <xf numFmtId="0" fontId="22" fillId="0" borderId="26" xfId="0" applyFont="1" applyBorder="1" applyAlignment="1" applyProtection="1">
      <alignment horizontal="left" vertical="center"/>
      <protection locked="0"/>
    </xf>
    <xf numFmtId="165" fontId="23" fillId="0" borderId="27" xfId="0" applyNumberFormat="1" applyFont="1" applyBorder="1" applyAlignment="1" applyProtection="1">
      <alignment horizontal="left" vertical="center"/>
      <protection locked="0"/>
    </xf>
    <xf numFmtId="165" fontId="23" fillId="0" borderId="1" xfId="0" applyNumberFormat="1" applyFont="1" applyBorder="1" applyAlignment="1" applyProtection="1">
      <alignment horizontal="left" vertical="center"/>
      <protection locked="0"/>
    </xf>
    <xf numFmtId="165" fontId="23" fillId="0" borderId="28" xfId="0" applyNumberFormat="1" applyFont="1" applyBorder="1" applyAlignment="1" applyProtection="1">
      <alignment horizontal="left" vertical="center"/>
      <protection locked="0"/>
    </xf>
    <xf numFmtId="0" fontId="28" fillId="0" borderId="27" xfId="1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0" fontId="28" fillId="0" borderId="28" xfId="0" applyFont="1" applyBorder="1" applyAlignment="1" applyProtection="1">
      <alignment horizontal="left" vertical="center"/>
      <protection locked="0"/>
    </xf>
    <xf numFmtId="0" fontId="8" fillId="2" borderId="24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24" fillId="0" borderId="39" xfId="0" applyFont="1" applyBorder="1" applyAlignment="1" applyProtection="1">
      <alignment horizontal="center" vertical="center" wrapText="1"/>
      <protection locked="0"/>
    </xf>
    <xf numFmtId="0" fontId="24" fillId="0" borderId="45" xfId="0" applyFont="1" applyBorder="1" applyAlignment="1" applyProtection="1">
      <alignment horizontal="center" vertical="center" wrapText="1"/>
      <protection locked="0"/>
    </xf>
    <xf numFmtId="0" fontId="24" fillId="0" borderId="40" xfId="0" applyFont="1" applyBorder="1" applyAlignment="1" applyProtection="1">
      <alignment horizontal="center" vertical="center" wrapText="1"/>
      <protection locked="0"/>
    </xf>
    <xf numFmtId="0" fontId="24" fillId="0" borderId="43" xfId="0" applyFont="1" applyBorder="1" applyAlignment="1" applyProtection="1">
      <alignment horizontal="center" vertical="center" wrapText="1"/>
      <protection locked="0"/>
    </xf>
    <xf numFmtId="0" fontId="24" fillId="0" borderId="46" xfId="0" applyFont="1" applyBorder="1" applyAlignment="1" applyProtection="1">
      <alignment horizontal="center" vertical="center" wrapText="1"/>
      <protection locked="0"/>
    </xf>
    <xf numFmtId="0" fontId="24" fillId="0" borderId="44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23" fillId="0" borderId="27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3" fillId="0" borderId="28" xfId="0" applyFont="1" applyBorder="1" applyAlignment="1" applyProtection="1">
      <alignment horizontal="left" vertical="center"/>
      <protection locked="0"/>
    </xf>
    <xf numFmtId="0" fontId="23" fillId="0" borderId="32" xfId="0" applyFont="1" applyBorder="1" applyAlignment="1" applyProtection="1">
      <alignment horizontal="center" vertical="center"/>
      <protection locked="0"/>
    </xf>
    <xf numFmtId="0" fontId="23" fillId="0" borderId="33" xfId="0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67" fontId="9" fillId="0" borderId="10" xfId="0" applyNumberFormat="1" applyFont="1" applyBorder="1" applyAlignment="1">
      <alignment horizontal="center"/>
    </xf>
    <xf numFmtId="0" fontId="31" fillId="0" borderId="20" xfId="0" applyFont="1" applyBorder="1" applyAlignment="1">
      <alignment horizontal="left"/>
    </xf>
    <xf numFmtId="0" fontId="31" fillId="0" borderId="21" xfId="0" applyFont="1" applyBorder="1" applyAlignment="1">
      <alignment horizontal="left"/>
    </xf>
    <xf numFmtId="0" fontId="31" fillId="0" borderId="21" xfId="0" applyFont="1" applyBorder="1" applyAlignment="1">
      <alignment horizontal="right"/>
    </xf>
    <xf numFmtId="167" fontId="31" fillId="0" borderId="21" xfId="0" applyNumberFormat="1" applyFont="1" applyBorder="1" applyAlignment="1">
      <alignment horizontal="center"/>
    </xf>
    <xf numFmtId="167" fontId="31" fillId="0" borderId="2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7" fontId="9" fillId="0" borderId="3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7" fontId="9" fillId="0" borderId="6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165" fontId="9" fillId="0" borderId="0" xfId="0" applyNumberFormat="1" applyFont="1" applyAlignment="1">
      <alignment horizontal="left"/>
    </xf>
    <xf numFmtId="165" fontId="9" fillId="0" borderId="10" xfId="0" applyNumberFormat="1" applyFont="1" applyBorder="1" applyAlignment="1">
      <alignment horizontal="left"/>
    </xf>
    <xf numFmtId="166" fontId="12" fillId="0" borderId="0" xfId="0" applyNumberFormat="1" applyFont="1" applyAlignment="1">
      <alignment horizontal="left"/>
    </xf>
    <xf numFmtId="166" fontId="12" fillId="0" borderId="10" xfId="0" applyNumberFormat="1" applyFont="1" applyBorder="1" applyAlignment="1">
      <alignment horizontal="left"/>
    </xf>
    <xf numFmtId="166" fontId="9" fillId="0" borderId="5" xfId="0" applyNumberFormat="1" applyFont="1" applyBorder="1" applyAlignment="1">
      <alignment horizontal="left"/>
    </xf>
    <xf numFmtId="166" fontId="9" fillId="0" borderId="12" xfId="0" applyNumberFormat="1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29" fillId="0" borderId="9" xfId="1" applyFont="1" applyBorder="1" applyAlignment="1">
      <alignment horizontal="left"/>
    </xf>
    <xf numFmtId="0" fontId="29" fillId="0" borderId="0" xfId="1" applyFont="1" applyBorder="1" applyAlignment="1">
      <alignment horizontal="left"/>
    </xf>
    <xf numFmtId="0" fontId="29" fillId="0" borderId="10" xfId="1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7" fontId="9" fillId="0" borderId="5" xfId="0" applyNumberFormat="1" applyFont="1" applyBorder="1" applyAlignment="1">
      <alignment horizontal="center"/>
    </xf>
    <xf numFmtId="167" fontId="9" fillId="0" borderId="1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13" fillId="0" borderId="5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center"/>
    </xf>
    <xf numFmtId="167" fontId="5" fillId="0" borderId="19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30" fillId="0" borderId="14" xfId="0" applyFont="1" applyBorder="1" applyAlignment="1">
      <alignment horizontal="left"/>
    </xf>
    <xf numFmtId="0" fontId="30" fillId="0" borderId="15" xfId="0" applyFont="1" applyBorder="1" applyAlignment="1">
      <alignment horizontal="left"/>
    </xf>
    <xf numFmtId="0" fontId="30" fillId="0" borderId="15" xfId="0" applyFont="1" applyBorder="1" applyAlignment="1">
      <alignment horizontal="right"/>
    </xf>
    <xf numFmtId="167" fontId="30" fillId="0" borderId="15" xfId="0" applyNumberFormat="1" applyFont="1" applyBorder="1" applyAlignment="1">
      <alignment horizontal="center"/>
    </xf>
    <xf numFmtId="167" fontId="30" fillId="0" borderId="16" xfId="0" applyNumberFormat="1" applyFont="1" applyBorder="1" applyAlignment="1">
      <alignment horizontal="center"/>
    </xf>
  </cellXfs>
  <cellStyles count="3">
    <cellStyle name="Hypertextové prepojenie" xfId="1" builtinId="8"/>
    <cellStyle name="Normálna" xfId="0" builtinId="0"/>
    <cellStyle name="Percentá" xfId="2" builtinId="5"/>
  </cellStyles>
  <dxfs count="0"/>
  <tableStyles count="0" defaultTableStyle="TableStyleMedium2" defaultPivotStyle="PivotStyleLight16"/>
  <colors>
    <mruColors>
      <color rgb="FFDAEEF4"/>
      <color rgb="FF1F5663"/>
      <color rgb="FF143840"/>
      <color rgb="FF3692A8"/>
      <color rgb="FF92CE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turitne-oznamko.sk/index.php/fonty-na-pohare.html" TargetMode="External"/><Relationship Id="rId2" Type="http://schemas.openxmlformats.org/officeDocument/2006/relationships/hyperlink" Target="https://www.maturitne-oznamko.sk/index.php/pohare.html" TargetMode="External"/><Relationship Id="rId1" Type="http://schemas.openxmlformats.org/officeDocument/2006/relationships/hyperlink" Target="https://www.maturitne-oznamko.sk/index.php/pohare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ohare@maturitne-oznamko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O97"/>
  <sheetViews>
    <sheetView tabSelected="1" zoomScaleNormal="100" workbookViewId="0">
      <selection activeCell="E6" sqref="E6:H6"/>
    </sheetView>
  </sheetViews>
  <sheetFormatPr baseColWidth="10" defaultColWidth="10.83203125" defaultRowHeight="16"/>
  <cols>
    <col min="1" max="1" width="1.83203125" style="1" customWidth="1"/>
    <col min="2" max="2" width="4.83203125" style="1" customWidth="1"/>
    <col min="3" max="4" width="12.83203125" style="1" customWidth="1"/>
    <col min="5" max="6" width="6.83203125" style="1" customWidth="1"/>
    <col min="7" max="10" width="12.83203125" style="1" customWidth="1"/>
    <col min="11" max="12" width="6.83203125" style="1" customWidth="1"/>
    <col min="13" max="13" width="12.83203125" style="1" customWidth="1"/>
    <col min="14" max="14" width="4.83203125" style="1" customWidth="1"/>
    <col min="15" max="15" width="1.83203125" style="1" customWidth="1"/>
    <col min="16" max="16384" width="10.83203125" style="1"/>
  </cols>
  <sheetData>
    <row r="1" spans="1:15" ht="10" customHeight="1">
      <c r="A1" s="155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55"/>
    </row>
    <row r="2" spans="1:15" ht="20">
      <c r="A2" s="155"/>
      <c r="B2" s="190" t="s">
        <v>0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2"/>
      <c r="O2" s="155"/>
    </row>
    <row r="3" spans="1:15" ht="10" customHeight="1">
      <c r="A3" s="15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55"/>
    </row>
    <row r="4" spans="1:15" ht="17" customHeight="1">
      <c r="A4" s="155"/>
      <c r="B4" s="91"/>
      <c r="C4" s="177" t="s">
        <v>112</v>
      </c>
      <c r="D4" s="177"/>
      <c r="E4" s="178" t="s">
        <v>150</v>
      </c>
      <c r="F4" s="178"/>
      <c r="G4" s="178"/>
      <c r="H4" s="178"/>
      <c r="I4" s="178"/>
      <c r="J4" s="178"/>
      <c r="K4" s="178"/>
      <c r="L4" s="178"/>
      <c r="M4" s="178"/>
      <c r="N4" s="179"/>
      <c r="O4" s="155"/>
    </row>
    <row r="5" spans="1:15" ht="10" customHeight="1" thickBot="1">
      <c r="A5" s="155"/>
      <c r="B5" s="65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66"/>
      <c r="O5" s="155"/>
    </row>
    <row r="6" spans="1:15" ht="17" customHeight="1" thickBot="1">
      <c r="A6" s="155"/>
      <c r="B6" s="65"/>
      <c r="C6" s="149" t="s">
        <v>58</v>
      </c>
      <c r="D6" s="150"/>
      <c r="E6" s="140"/>
      <c r="F6" s="141"/>
      <c r="G6" s="141"/>
      <c r="H6" s="142"/>
      <c r="I6" s="126"/>
      <c r="J6" s="133" t="s">
        <v>63</v>
      </c>
      <c r="K6" s="133"/>
      <c r="L6" s="133"/>
      <c r="M6" s="133"/>
      <c r="N6" s="66"/>
      <c r="O6" s="155"/>
    </row>
    <row r="7" spans="1:15" ht="17" customHeight="1">
      <c r="A7" s="155"/>
      <c r="B7" s="65"/>
      <c r="C7" s="151" t="s">
        <v>59</v>
      </c>
      <c r="D7" s="152"/>
      <c r="E7" s="182"/>
      <c r="F7" s="183"/>
      <c r="G7" s="183"/>
      <c r="H7" s="184"/>
      <c r="I7" s="126"/>
      <c r="J7" s="134"/>
      <c r="K7" s="135"/>
      <c r="L7" s="135"/>
      <c r="M7" s="136"/>
      <c r="N7" s="66"/>
      <c r="O7" s="155"/>
    </row>
    <row r="8" spans="1:15" ht="17" customHeight="1" thickBot="1">
      <c r="A8" s="155"/>
      <c r="B8" s="65"/>
      <c r="C8" s="151" t="s">
        <v>60</v>
      </c>
      <c r="D8" s="152"/>
      <c r="E8" s="143"/>
      <c r="F8" s="144"/>
      <c r="G8" s="144"/>
      <c r="H8" s="145"/>
      <c r="I8" s="126"/>
      <c r="J8" s="137"/>
      <c r="K8" s="138"/>
      <c r="L8" s="138"/>
      <c r="M8" s="139"/>
      <c r="N8" s="66"/>
      <c r="O8" s="155"/>
    </row>
    <row r="9" spans="1:15" ht="17" customHeight="1" thickBot="1">
      <c r="A9" s="155"/>
      <c r="B9" s="65"/>
      <c r="C9" s="151" t="s">
        <v>61</v>
      </c>
      <c r="D9" s="152"/>
      <c r="E9" s="146"/>
      <c r="F9" s="147"/>
      <c r="G9" s="147"/>
      <c r="H9" s="148"/>
      <c r="I9" s="126"/>
      <c r="J9" s="133" t="s">
        <v>64</v>
      </c>
      <c r="K9" s="133"/>
      <c r="L9" s="133"/>
      <c r="M9" s="133"/>
      <c r="N9" s="66"/>
      <c r="O9" s="155"/>
    </row>
    <row r="10" spans="1:15" ht="17" customHeight="1">
      <c r="A10" s="155"/>
      <c r="B10" s="65"/>
      <c r="C10" s="151" t="s">
        <v>23</v>
      </c>
      <c r="D10" s="152"/>
      <c r="E10" s="127"/>
      <c r="F10" s="128"/>
      <c r="G10" s="128"/>
      <c r="H10" s="129"/>
      <c r="I10" s="126"/>
      <c r="J10" s="134"/>
      <c r="K10" s="135"/>
      <c r="L10" s="135"/>
      <c r="M10" s="136"/>
      <c r="N10" s="66"/>
      <c r="O10" s="155"/>
    </row>
    <row r="11" spans="1:15" ht="17" customHeight="1" thickBot="1">
      <c r="A11" s="155"/>
      <c r="B11" s="65"/>
      <c r="C11" s="180" t="s">
        <v>62</v>
      </c>
      <c r="D11" s="181"/>
      <c r="E11" s="130"/>
      <c r="F11" s="131"/>
      <c r="G11" s="131"/>
      <c r="H11" s="132"/>
      <c r="I11" s="126"/>
      <c r="J11" s="137"/>
      <c r="K11" s="138"/>
      <c r="L11" s="138"/>
      <c r="M11" s="139"/>
      <c r="N11" s="66"/>
      <c r="O11" s="155"/>
    </row>
    <row r="12" spans="1:15" ht="17" customHeight="1">
      <c r="A12" s="155"/>
      <c r="B12" s="110"/>
      <c r="C12" s="153" t="s">
        <v>113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4"/>
      <c r="O12" s="155"/>
    </row>
    <row r="13" spans="1:15" ht="10" customHeight="1">
      <c r="A13" s="15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55"/>
    </row>
    <row r="14" spans="1:15" ht="10" customHeight="1" thickBot="1">
      <c r="A14" s="155"/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3"/>
      <c r="O14" s="155"/>
    </row>
    <row r="15" spans="1:15" s="2" customFormat="1" ht="17" customHeight="1" thickBot="1">
      <c r="A15" s="155"/>
      <c r="B15" s="65"/>
      <c r="C15" s="94" t="s">
        <v>30</v>
      </c>
      <c r="D15" s="95"/>
      <c r="E15" s="97"/>
      <c r="F15" s="118"/>
      <c r="G15" s="98"/>
      <c r="H15" s="37" t="s">
        <v>66</v>
      </c>
      <c r="I15" s="55" t="s">
        <v>67</v>
      </c>
      <c r="J15" s="96"/>
      <c r="K15" s="97"/>
      <c r="L15" s="98"/>
      <c r="M15" s="11"/>
      <c r="N15" s="66"/>
      <c r="O15" s="155"/>
    </row>
    <row r="16" spans="1:15" s="2" customFormat="1" ht="17" customHeight="1">
      <c r="A16" s="155"/>
      <c r="B16" s="65"/>
      <c r="C16" s="89" t="s">
        <v>111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66"/>
      <c r="O16" s="155"/>
    </row>
    <row r="17" spans="1:15" s="2" customFormat="1" ht="10.5" customHeight="1" thickBot="1">
      <c r="A17" s="155"/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6"/>
      <c r="O17" s="155"/>
    </row>
    <row r="18" spans="1:15" s="2" customFormat="1" ht="17" customHeight="1" thickBot="1">
      <c r="A18" s="155"/>
      <c r="B18" s="65"/>
      <c r="C18" s="55" t="s">
        <v>57</v>
      </c>
      <c r="D18" s="56"/>
      <c r="E18" s="97"/>
      <c r="F18" s="98"/>
      <c r="G18" s="21" t="s">
        <v>121</v>
      </c>
      <c r="H18" s="60"/>
      <c r="I18" s="60"/>
      <c r="J18" s="60"/>
      <c r="K18" s="60"/>
      <c r="L18" s="60"/>
      <c r="M18" s="60"/>
      <c r="N18" s="66"/>
      <c r="O18" s="155"/>
    </row>
    <row r="19" spans="1:15" s="2" customFormat="1" ht="10.5" customHeight="1" thickBot="1">
      <c r="A19" s="155"/>
      <c r="B19" s="65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6"/>
      <c r="O19" s="155"/>
    </row>
    <row r="20" spans="1:15" s="2" customFormat="1" ht="17" customHeight="1">
      <c r="A20" s="155"/>
      <c r="B20" s="65"/>
      <c r="C20" s="50" t="s">
        <v>10</v>
      </c>
      <c r="D20" s="176"/>
      <c r="E20" s="107"/>
      <c r="F20" s="108"/>
      <c r="G20" s="109"/>
      <c r="H20" s="111" t="s">
        <v>107</v>
      </c>
      <c r="I20" s="111"/>
      <c r="J20" s="111"/>
      <c r="K20" s="111"/>
      <c r="L20" s="111"/>
      <c r="M20" s="111"/>
      <c r="N20" s="66"/>
      <c r="O20" s="155"/>
    </row>
    <row r="21" spans="1:15" s="2" customFormat="1" ht="17" customHeight="1">
      <c r="A21" s="155"/>
      <c r="B21" s="65"/>
      <c r="C21" s="39" t="s">
        <v>11</v>
      </c>
      <c r="D21" s="173"/>
      <c r="E21" s="112"/>
      <c r="F21" s="113"/>
      <c r="G21" s="114"/>
      <c r="H21" s="111" t="s">
        <v>108</v>
      </c>
      <c r="I21" s="111"/>
      <c r="J21" s="111"/>
      <c r="K21" s="111"/>
      <c r="L21" s="111"/>
      <c r="M21" s="111"/>
      <c r="N21" s="66"/>
      <c r="O21" s="155"/>
    </row>
    <row r="22" spans="1:15" s="2" customFormat="1" ht="17" customHeight="1">
      <c r="A22" s="155"/>
      <c r="B22" s="65"/>
      <c r="C22" s="174" t="s">
        <v>12</v>
      </c>
      <c r="D22" s="175"/>
      <c r="E22" s="115"/>
      <c r="F22" s="116"/>
      <c r="G22" s="117"/>
      <c r="H22" s="111" t="s">
        <v>138</v>
      </c>
      <c r="I22" s="111"/>
      <c r="J22" s="111"/>
      <c r="K22" s="111"/>
      <c r="L22" s="111"/>
      <c r="M22" s="111"/>
      <c r="N22" s="66"/>
      <c r="O22" s="155"/>
    </row>
    <row r="23" spans="1:15" s="2" customFormat="1" ht="17" customHeight="1" thickBot="1">
      <c r="A23" s="155"/>
      <c r="B23" s="65"/>
      <c r="C23" s="44" t="s">
        <v>16</v>
      </c>
      <c r="D23" s="122"/>
      <c r="E23" s="123"/>
      <c r="F23" s="124"/>
      <c r="G23" s="125"/>
      <c r="H23" s="21" t="s">
        <v>69</v>
      </c>
      <c r="I23" s="28"/>
      <c r="J23" s="28"/>
      <c r="K23" s="28"/>
      <c r="L23" s="28"/>
      <c r="M23" s="28"/>
      <c r="N23" s="66"/>
      <c r="O23" s="155"/>
    </row>
    <row r="24" spans="1:15" s="2" customFormat="1" ht="17" customHeight="1">
      <c r="A24" s="155"/>
      <c r="B24" s="65"/>
      <c r="C24" s="50" t="s">
        <v>68</v>
      </c>
      <c r="D24" s="176"/>
      <c r="E24" s="107"/>
      <c r="F24" s="108"/>
      <c r="G24" s="109"/>
      <c r="H24" s="111" t="s">
        <v>109</v>
      </c>
      <c r="I24" s="111"/>
      <c r="J24" s="111"/>
      <c r="K24" s="111"/>
      <c r="L24" s="111"/>
      <c r="M24" s="111"/>
      <c r="N24" s="66"/>
      <c r="O24" s="155"/>
    </row>
    <row r="25" spans="1:15" s="2" customFormat="1" ht="17" customHeight="1" thickBot="1">
      <c r="A25" s="155"/>
      <c r="B25" s="65"/>
      <c r="C25" s="44" t="s">
        <v>70</v>
      </c>
      <c r="D25" s="122"/>
      <c r="E25" s="123"/>
      <c r="F25" s="124"/>
      <c r="G25" s="125"/>
      <c r="H25" s="111" t="s">
        <v>109</v>
      </c>
      <c r="I25" s="111"/>
      <c r="J25" s="111"/>
      <c r="K25" s="111"/>
      <c r="L25" s="111"/>
      <c r="M25" s="111"/>
      <c r="N25" s="66"/>
      <c r="O25" s="155"/>
    </row>
    <row r="26" spans="1:15" s="2" customFormat="1" ht="17" customHeight="1" thickBot="1">
      <c r="A26" s="155"/>
      <c r="B26" s="65"/>
      <c r="C26" s="55" t="s">
        <v>148</v>
      </c>
      <c r="D26" s="96"/>
      <c r="E26" s="185"/>
      <c r="F26" s="186"/>
      <c r="G26" s="187"/>
      <c r="H26" s="21" t="s">
        <v>65</v>
      </c>
      <c r="I26" s="70"/>
      <c r="J26" s="70"/>
      <c r="K26" s="70"/>
      <c r="L26" s="70"/>
      <c r="M26" s="70"/>
      <c r="N26" s="66"/>
      <c r="O26" s="155"/>
    </row>
    <row r="27" spans="1:15" s="2" customFormat="1" ht="10" customHeight="1" thickBot="1">
      <c r="A27" s="155"/>
      <c r="B27" s="65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6"/>
      <c r="O27" s="155"/>
    </row>
    <row r="28" spans="1:15" s="2" customFormat="1" ht="17" customHeight="1" thickBot="1">
      <c r="A28" s="155"/>
      <c r="B28" s="65"/>
      <c r="C28" s="55" t="s">
        <v>106</v>
      </c>
      <c r="D28" s="96"/>
      <c r="E28" s="185"/>
      <c r="F28" s="186"/>
      <c r="G28" s="187"/>
      <c r="H28" s="21" t="s">
        <v>65</v>
      </c>
      <c r="I28" s="188" t="s">
        <v>149</v>
      </c>
      <c r="J28" s="189"/>
      <c r="K28" s="119"/>
      <c r="L28" s="120"/>
      <c r="M28" s="121"/>
      <c r="N28" s="66"/>
      <c r="O28" s="155"/>
    </row>
    <row r="29" spans="1:15" s="2" customFormat="1" ht="10" customHeight="1" thickBot="1">
      <c r="A29" s="155"/>
      <c r="B29" s="65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6"/>
      <c r="O29" s="155"/>
    </row>
    <row r="30" spans="1:15" s="2" customFormat="1" ht="17" customHeight="1">
      <c r="A30" s="155"/>
      <c r="B30" s="65"/>
      <c r="C30" s="38" t="s">
        <v>13</v>
      </c>
      <c r="D30" s="34"/>
      <c r="E30" s="101"/>
      <c r="F30" s="102"/>
      <c r="G30" s="29"/>
      <c r="H30" s="29"/>
      <c r="I30" s="29"/>
      <c r="J30" s="29"/>
      <c r="K30" s="101"/>
      <c r="L30" s="102"/>
      <c r="M30" s="30"/>
      <c r="N30" s="66"/>
      <c r="O30" s="155"/>
    </row>
    <row r="31" spans="1:15" s="2" customFormat="1" ht="17" customHeight="1">
      <c r="A31" s="155"/>
      <c r="B31" s="65"/>
      <c r="C31" s="83"/>
      <c r="D31" s="35"/>
      <c r="E31" s="99"/>
      <c r="F31" s="100"/>
      <c r="G31" s="20"/>
      <c r="H31" s="20"/>
      <c r="I31" s="20"/>
      <c r="J31" s="20"/>
      <c r="K31" s="99"/>
      <c r="L31" s="100"/>
      <c r="M31" s="31"/>
      <c r="N31" s="66"/>
      <c r="O31" s="155"/>
    </row>
    <row r="32" spans="1:15" s="2" customFormat="1" ht="17" customHeight="1">
      <c r="A32" s="155"/>
      <c r="B32" s="65"/>
      <c r="C32" s="83"/>
      <c r="D32" s="35"/>
      <c r="E32" s="99"/>
      <c r="F32" s="100"/>
      <c r="G32" s="20"/>
      <c r="H32" s="20"/>
      <c r="I32" s="20"/>
      <c r="J32" s="20"/>
      <c r="K32" s="99"/>
      <c r="L32" s="100"/>
      <c r="M32" s="31"/>
      <c r="N32" s="66"/>
      <c r="O32" s="155"/>
    </row>
    <row r="33" spans="1:15" s="2" customFormat="1" ht="17" customHeight="1">
      <c r="A33" s="155"/>
      <c r="B33" s="65"/>
      <c r="C33" s="83"/>
      <c r="D33" s="35"/>
      <c r="E33" s="99"/>
      <c r="F33" s="100"/>
      <c r="G33" s="20"/>
      <c r="H33" s="20"/>
      <c r="I33" s="20"/>
      <c r="J33" s="20"/>
      <c r="K33" s="99"/>
      <c r="L33" s="100"/>
      <c r="M33" s="31"/>
      <c r="N33" s="66"/>
      <c r="O33" s="155"/>
    </row>
    <row r="34" spans="1:15" s="2" customFormat="1" ht="17" customHeight="1">
      <c r="A34" s="155"/>
      <c r="B34" s="65"/>
      <c r="C34" s="83"/>
      <c r="D34" s="35"/>
      <c r="E34" s="99"/>
      <c r="F34" s="100"/>
      <c r="G34" s="20"/>
      <c r="H34" s="20"/>
      <c r="I34" s="20"/>
      <c r="J34" s="20"/>
      <c r="K34" s="99"/>
      <c r="L34" s="100"/>
      <c r="M34" s="31"/>
      <c r="N34" s="66"/>
      <c r="O34" s="155"/>
    </row>
    <row r="35" spans="1:15" s="2" customFormat="1" ht="17" customHeight="1" thickBot="1">
      <c r="A35" s="155"/>
      <c r="B35" s="65"/>
      <c r="C35" s="83"/>
      <c r="D35" s="36"/>
      <c r="E35" s="103"/>
      <c r="F35" s="104"/>
      <c r="G35" s="32"/>
      <c r="H35" s="32"/>
      <c r="I35" s="32"/>
      <c r="J35" s="32"/>
      <c r="K35" s="103"/>
      <c r="L35" s="104"/>
      <c r="M35" s="33"/>
      <c r="N35" s="66"/>
      <c r="O35" s="155"/>
    </row>
    <row r="36" spans="1:15" s="2" customFormat="1" ht="17" customHeight="1">
      <c r="A36" s="155"/>
      <c r="B36" s="110"/>
      <c r="C36" s="84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106"/>
      <c r="O36" s="155"/>
    </row>
    <row r="37" spans="1:15" s="2" customFormat="1" ht="10" customHeight="1">
      <c r="A37" s="155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155"/>
    </row>
    <row r="38" spans="1:15" ht="10" customHeight="1" thickBot="1">
      <c r="A38" s="155"/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3"/>
      <c r="O38" s="155"/>
    </row>
    <row r="39" spans="1:15" s="2" customFormat="1" ht="17" customHeight="1" thickBot="1">
      <c r="A39" s="155"/>
      <c r="B39" s="65"/>
      <c r="C39" s="87" t="s">
        <v>35</v>
      </c>
      <c r="D39" s="88"/>
      <c r="E39" s="61"/>
      <c r="F39" s="62"/>
      <c r="G39" s="63"/>
      <c r="H39" s="49"/>
      <c r="I39" s="87" t="s">
        <v>35</v>
      </c>
      <c r="J39" s="88"/>
      <c r="K39" s="61"/>
      <c r="L39" s="62"/>
      <c r="M39" s="63"/>
      <c r="N39" s="66"/>
      <c r="O39" s="155"/>
    </row>
    <row r="40" spans="1:15" s="2" customFormat="1" ht="17" customHeight="1">
      <c r="A40" s="155"/>
      <c r="B40" s="65"/>
      <c r="C40" s="50" t="s">
        <v>10</v>
      </c>
      <c r="D40" s="51"/>
      <c r="E40" s="52"/>
      <c r="F40" s="53"/>
      <c r="G40" s="54"/>
      <c r="H40" s="49"/>
      <c r="I40" s="50" t="s">
        <v>10</v>
      </c>
      <c r="J40" s="51"/>
      <c r="K40" s="52"/>
      <c r="L40" s="53"/>
      <c r="M40" s="54"/>
      <c r="N40" s="66"/>
      <c r="O40" s="155"/>
    </row>
    <row r="41" spans="1:15" s="2" customFormat="1" ht="17" customHeight="1">
      <c r="A41" s="155"/>
      <c r="B41" s="65"/>
      <c r="C41" s="39" t="s">
        <v>11</v>
      </c>
      <c r="D41" s="40"/>
      <c r="E41" s="41"/>
      <c r="F41" s="42"/>
      <c r="G41" s="43"/>
      <c r="H41" s="49"/>
      <c r="I41" s="39" t="s">
        <v>11</v>
      </c>
      <c r="J41" s="40"/>
      <c r="K41" s="41"/>
      <c r="L41" s="42"/>
      <c r="M41" s="43"/>
      <c r="N41" s="66"/>
      <c r="O41" s="155"/>
    </row>
    <row r="42" spans="1:15" s="2" customFormat="1" ht="17" customHeight="1">
      <c r="A42" s="155"/>
      <c r="B42" s="65"/>
      <c r="C42" s="39" t="s">
        <v>12</v>
      </c>
      <c r="D42" s="40"/>
      <c r="E42" s="41"/>
      <c r="F42" s="42"/>
      <c r="G42" s="43"/>
      <c r="H42" s="49"/>
      <c r="I42" s="39" t="s">
        <v>12</v>
      </c>
      <c r="J42" s="40"/>
      <c r="K42" s="41"/>
      <c r="L42" s="42"/>
      <c r="M42" s="43"/>
      <c r="N42" s="66"/>
      <c r="O42" s="155"/>
    </row>
    <row r="43" spans="1:15" s="2" customFormat="1" ht="17" customHeight="1">
      <c r="A43" s="155"/>
      <c r="B43" s="65"/>
      <c r="C43" s="39" t="s">
        <v>14</v>
      </c>
      <c r="D43" s="40"/>
      <c r="E43" s="41"/>
      <c r="F43" s="42"/>
      <c r="G43" s="43"/>
      <c r="H43" s="49"/>
      <c r="I43" s="39" t="s">
        <v>14</v>
      </c>
      <c r="J43" s="40"/>
      <c r="K43" s="41"/>
      <c r="L43" s="42"/>
      <c r="M43" s="43"/>
      <c r="N43" s="66"/>
      <c r="O43" s="155"/>
    </row>
    <row r="44" spans="1:15" s="2" customFormat="1" ht="17" customHeight="1">
      <c r="A44" s="155"/>
      <c r="B44" s="65"/>
      <c r="C44" s="39" t="s">
        <v>15</v>
      </c>
      <c r="D44" s="40"/>
      <c r="E44" s="41"/>
      <c r="F44" s="42"/>
      <c r="G44" s="43"/>
      <c r="H44" s="49"/>
      <c r="I44" s="39" t="s">
        <v>15</v>
      </c>
      <c r="J44" s="40"/>
      <c r="K44" s="41"/>
      <c r="L44" s="42"/>
      <c r="M44" s="43"/>
      <c r="N44" s="66"/>
      <c r="O44" s="155"/>
    </row>
    <row r="45" spans="1:15" s="2" customFormat="1" ht="17" customHeight="1" thickBot="1">
      <c r="A45" s="155"/>
      <c r="B45" s="65"/>
      <c r="C45" s="44" t="s">
        <v>16</v>
      </c>
      <c r="D45" s="45"/>
      <c r="E45" s="46"/>
      <c r="F45" s="47"/>
      <c r="G45" s="48"/>
      <c r="H45" s="49"/>
      <c r="I45" s="44" t="s">
        <v>16</v>
      </c>
      <c r="J45" s="45"/>
      <c r="K45" s="46"/>
      <c r="L45" s="47"/>
      <c r="M45" s="48"/>
      <c r="N45" s="66"/>
      <c r="O45" s="155"/>
    </row>
    <row r="46" spans="1:15" s="2" customFormat="1" ht="17" customHeight="1">
      <c r="A46" s="155"/>
      <c r="B46" s="65"/>
      <c r="C46" s="50" t="s">
        <v>17</v>
      </c>
      <c r="D46" s="51"/>
      <c r="E46" s="85"/>
      <c r="F46" s="53"/>
      <c r="G46" s="54"/>
      <c r="H46" s="49"/>
      <c r="I46" s="50" t="s">
        <v>17</v>
      </c>
      <c r="J46" s="51"/>
      <c r="K46" s="52"/>
      <c r="L46" s="53"/>
      <c r="M46" s="54"/>
      <c r="N46" s="66"/>
      <c r="O46" s="155"/>
    </row>
    <row r="47" spans="1:15" s="2" customFormat="1" ht="17" customHeight="1" thickBot="1">
      <c r="A47" s="155"/>
      <c r="B47" s="65"/>
      <c r="C47" s="44" t="s">
        <v>110</v>
      </c>
      <c r="D47" s="45"/>
      <c r="E47" s="86"/>
      <c r="F47" s="47"/>
      <c r="G47" s="48"/>
      <c r="H47" s="49"/>
      <c r="I47" s="44" t="s">
        <v>110</v>
      </c>
      <c r="J47" s="45"/>
      <c r="K47" s="46"/>
      <c r="L47" s="47"/>
      <c r="M47" s="48"/>
      <c r="N47" s="66"/>
      <c r="O47" s="155"/>
    </row>
    <row r="48" spans="1:15" s="2" customFormat="1" ht="17" customHeight="1" thickBot="1">
      <c r="A48" s="155"/>
      <c r="B48" s="65"/>
      <c r="C48" s="55" t="s">
        <v>148</v>
      </c>
      <c r="D48" s="56"/>
      <c r="E48" s="57"/>
      <c r="F48" s="58"/>
      <c r="G48" s="59"/>
      <c r="H48" s="49"/>
      <c r="I48" s="55" t="s">
        <v>148</v>
      </c>
      <c r="J48" s="56"/>
      <c r="K48" s="57"/>
      <c r="L48" s="58"/>
      <c r="M48" s="59"/>
      <c r="N48" s="66"/>
      <c r="O48" s="155"/>
    </row>
    <row r="49" spans="1:15" s="2" customFormat="1" ht="17" customHeight="1" thickBot="1">
      <c r="A49" s="155"/>
      <c r="B49" s="65"/>
      <c r="C49" s="71" t="s">
        <v>127</v>
      </c>
      <c r="D49" s="72"/>
      <c r="E49" s="57"/>
      <c r="F49" s="58"/>
      <c r="G49" s="59"/>
      <c r="H49" s="49"/>
      <c r="I49" s="71" t="s">
        <v>127</v>
      </c>
      <c r="J49" s="72"/>
      <c r="K49" s="57"/>
      <c r="L49" s="58"/>
      <c r="M49" s="59"/>
      <c r="N49" s="66"/>
      <c r="O49" s="155"/>
    </row>
    <row r="50" spans="1:15" s="2" customFormat="1" ht="10" customHeight="1" thickBot="1">
      <c r="A50" s="155"/>
      <c r="B50" s="65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6"/>
      <c r="O50" s="155"/>
    </row>
    <row r="51" spans="1:15" s="2" customFormat="1" ht="17" customHeight="1" thickBot="1">
      <c r="A51" s="155"/>
      <c r="B51" s="65"/>
      <c r="C51" s="87" t="s">
        <v>35</v>
      </c>
      <c r="D51" s="88"/>
      <c r="E51" s="61"/>
      <c r="F51" s="62"/>
      <c r="G51" s="63"/>
      <c r="H51" s="49"/>
      <c r="I51" s="87" t="s">
        <v>35</v>
      </c>
      <c r="J51" s="88"/>
      <c r="K51" s="61"/>
      <c r="L51" s="62"/>
      <c r="M51" s="63"/>
      <c r="N51" s="66"/>
      <c r="O51" s="155"/>
    </row>
    <row r="52" spans="1:15" s="2" customFormat="1" ht="17" customHeight="1">
      <c r="A52" s="155"/>
      <c r="B52" s="65"/>
      <c r="C52" s="50" t="s">
        <v>10</v>
      </c>
      <c r="D52" s="51"/>
      <c r="E52" s="52"/>
      <c r="F52" s="53"/>
      <c r="G52" s="54"/>
      <c r="H52" s="49"/>
      <c r="I52" s="50" t="s">
        <v>10</v>
      </c>
      <c r="J52" s="51"/>
      <c r="K52" s="52"/>
      <c r="L52" s="53"/>
      <c r="M52" s="54"/>
      <c r="N52" s="66"/>
      <c r="O52" s="155"/>
    </row>
    <row r="53" spans="1:15" s="2" customFormat="1" ht="17" customHeight="1">
      <c r="A53" s="155"/>
      <c r="B53" s="65"/>
      <c r="C53" s="39" t="s">
        <v>11</v>
      </c>
      <c r="D53" s="40"/>
      <c r="E53" s="41"/>
      <c r="F53" s="42"/>
      <c r="G53" s="43"/>
      <c r="H53" s="49"/>
      <c r="I53" s="39" t="s">
        <v>11</v>
      </c>
      <c r="J53" s="40"/>
      <c r="K53" s="41"/>
      <c r="L53" s="42"/>
      <c r="M53" s="43"/>
      <c r="N53" s="66"/>
      <c r="O53" s="155"/>
    </row>
    <row r="54" spans="1:15" s="2" customFormat="1" ht="17" customHeight="1">
      <c r="A54" s="155"/>
      <c r="B54" s="65"/>
      <c r="C54" s="39" t="s">
        <v>12</v>
      </c>
      <c r="D54" s="40"/>
      <c r="E54" s="41"/>
      <c r="F54" s="42"/>
      <c r="G54" s="43"/>
      <c r="H54" s="49"/>
      <c r="I54" s="39" t="s">
        <v>12</v>
      </c>
      <c r="J54" s="40"/>
      <c r="K54" s="41"/>
      <c r="L54" s="42"/>
      <c r="M54" s="43"/>
      <c r="N54" s="66"/>
      <c r="O54" s="155"/>
    </row>
    <row r="55" spans="1:15" s="2" customFormat="1" ht="17" customHeight="1">
      <c r="A55" s="155"/>
      <c r="B55" s="65"/>
      <c r="C55" s="39" t="s">
        <v>14</v>
      </c>
      <c r="D55" s="40"/>
      <c r="E55" s="41"/>
      <c r="F55" s="42"/>
      <c r="G55" s="43"/>
      <c r="H55" s="49"/>
      <c r="I55" s="39" t="s">
        <v>14</v>
      </c>
      <c r="J55" s="40"/>
      <c r="K55" s="41"/>
      <c r="L55" s="42"/>
      <c r="M55" s="43"/>
      <c r="N55" s="66"/>
      <c r="O55" s="155"/>
    </row>
    <row r="56" spans="1:15" s="2" customFormat="1" ht="17" customHeight="1">
      <c r="A56" s="155"/>
      <c r="B56" s="65"/>
      <c r="C56" s="39" t="s">
        <v>15</v>
      </c>
      <c r="D56" s="40"/>
      <c r="E56" s="41"/>
      <c r="F56" s="42"/>
      <c r="G56" s="43"/>
      <c r="H56" s="49"/>
      <c r="I56" s="39" t="s">
        <v>15</v>
      </c>
      <c r="J56" s="40"/>
      <c r="K56" s="41"/>
      <c r="L56" s="42"/>
      <c r="M56" s="43"/>
      <c r="N56" s="66"/>
      <c r="O56" s="155"/>
    </row>
    <row r="57" spans="1:15" s="2" customFormat="1" ht="17" customHeight="1" thickBot="1">
      <c r="A57" s="155"/>
      <c r="B57" s="65"/>
      <c r="C57" s="44" t="s">
        <v>16</v>
      </c>
      <c r="D57" s="45"/>
      <c r="E57" s="46"/>
      <c r="F57" s="47"/>
      <c r="G57" s="48"/>
      <c r="H57" s="49"/>
      <c r="I57" s="44" t="s">
        <v>16</v>
      </c>
      <c r="J57" s="45"/>
      <c r="K57" s="46"/>
      <c r="L57" s="47"/>
      <c r="M57" s="48"/>
      <c r="N57" s="66"/>
      <c r="O57" s="155"/>
    </row>
    <row r="58" spans="1:15" s="2" customFormat="1" ht="17" customHeight="1">
      <c r="A58" s="155"/>
      <c r="B58" s="65"/>
      <c r="C58" s="50" t="s">
        <v>17</v>
      </c>
      <c r="D58" s="51"/>
      <c r="E58" s="52"/>
      <c r="F58" s="53"/>
      <c r="G58" s="54"/>
      <c r="H58" s="49"/>
      <c r="I58" s="50" t="s">
        <v>17</v>
      </c>
      <c r="J58" s="51"/>
      <c r="K58" s="52"/>
      <c r="L58" s="53"/>
      <c r="M58" s="54"/>
      <c r="N58" s="66"/>
      <c r="O58" s="155"/>
    </row>
    <row r="59" spans="1:15" s="2" customFormat="1" ht="17" customHeight="1" thickBot="1">
      <c r="A59" s="155"/>
      <c r="B59" s="65"/>
      <c r="C59" s="44" t="s">
        <v>110</v>
      </c>
      <c r="D59" s="45"/>
      <c r="E59" s="46"/>
      <c r="F59" s="47"/>
      <c r="G59" s="48"/>
      <c r="H59" s="49"/>
      <c r="I59" s="44" t="s">
        <v>110</v>
      </c>
      <c r="J59" s="45"/>
      <c r="K59" s="46"/>
      <c r="L59" s="47"/>
      <c r="M59" s="48"/>
      <c r="N59" s="66"/>
      <c r="O59" s="155"/>
    </row>
    <row r="60" spans="1:15" s="2" customFormat="1" ht="17" customHeight="1" thickBot="1">
      <c r="A60" s="155"/>
      <c r="B60" s="65"/>
      <c r="C60" s="55" t="s">
        <v>148</v>
      </c>
      <c r="D60" s="56"/>
      <c r="E60" s="57"/>
      <c r="F60" s="58"/>
      <c r="G60" s="59"/>
      <c r="H60" s="49"/>
      <c r="I60" s="55" t="s">
        <v>148</v>
      </c>
      <c r="J60" s="56"/>
      <c r="K60" s="57"/>
      <c r="L60" s="58"/>
      <c r="M60" s="59"/>
      <c r="N60" s="66"/>
      <c r="O60" s="155"/>
    </row>
    <row r="61" spans="1:15" s="2" customFormat="1" ht="17" customHeight="1" thickBot="1">
      <c r="A61" s="155"/>
      <c r="B61" s="65"/>
      <c r="C61" s="71" t="s">
        <v>127</v>
      </c>
      <c r="D61" s="72"/>
      <c r="E61" s="57"/>
      <c r="F61" s="58"/>
      <c r="G61" s="59"/>
      <c r="H61" s="64"/>
      <c r="I61" s="73" t="s">
        <v>127</v>
      </c>
      <c r="J61" s="74"/>
      <c r="K61" s="75"/>
      <c r="L61" s="58"/>
      <c r="M61" s="59"/>
      <c r="N61" s="66"/>
      <c r="O61" s="155"/>
    </row>
    <row r="62" spans="1:15" s="2" customFormat="1" ht="15.75" customHeight="1">
      <c r="A62" s="155"/>
      <c r="B62" s="65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66"/>
      <c r="O62" s="155"/>
    </row>
    <row r="63" spans="1:15" s="2" customFormat="1" ht="10" customHeight="1">
      <c r="A63" s="155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155"/>
    </row>
    <row r="64" spans="1:15" ht="10" customHeight="1" thickBot="1">
      <c r="A64" s="155"/>
      <c r="B64" s="91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3"/>
      <c r="O64" s="155"/>
    </row>
    <row r="65" spans="1:15" s="2" customFormat="1" ht="17" customHeight="1" thickBot="1">
      <c r="A65" s="155"/>
      <c r="B65" s="65"/>
      <c r="C65" s="87" t="s">
        <v>38</v>
      </c>
      <c r="D65" s="88"/>
      <c r="E65" s="61"/>
      <c r="F65" s="62"/>
      <c r="G65" s="63"/>
      <c r="H65" s="49"/>
      <c r="I65" s="87" t="s">
        <v>38</v>
      </c>
      <c r="J65" s="88"/>
      <c r="K65" s="61"/>
      <c r="L65" s="62"/>
      <c r="M65" s="63"/>
      <c r="N65" s="66"/>
      <c r="O65" s="155"/>
    </row>
    <row r="66" spans="1:15" s="2" customFormat="1" ht="17" customHeight="1">
      <c r="A66" s="155"/>
      <c r="B66" s="65"/>
      <c r="C66" s="76" t="s">
        <v>54</v>
      </c>
      <c r="D66" s="77"/>
      <c r="E66" s="52"/>
      <c r="F66" s="53"/>
      <c r="G66" s="54"/>
      <c r="H66" s="49"/>
      <c r="I66" s="76" t="s">
        <v>54</v>
      </c>
      <c r="J66" s="77"/>
      <c r="K66" s="52"/>
      <c r="L66" s="53"/>
      <c r="M66" s="54"/>
      <c r="N66" s="66"/>
      <c r="O66" s="155"/>
    </row>
    <row r="67" spans="1:15" s="2" customFormat="1" ht="17" customHeight="1">
      <c r="A67" s="155"/>
      <c r="B67" s="65"/>
      <c r="C67" s="78"/>
      <c r="D67" s="79"/>
      <c r="E67" s="41"/>
      <c r="F67" s="42"/>
      <c r="G67" s="43"/>
      <c r="H67" s="49"/>
      <c r="I67" s="78"/>
      <c r="J67" s="79"/>
      <c r="K67" s="41"/>
      <c r="L67" s="42"/>
      <c r="M67" s="43"/>
      <c r="N67" s="66"/>
      <c r="O67" s="155"/>
    </row>
    <row r="68" spans="1:15" s="2" customFormat="1" ht="17" customHeight="1">
      <c r="A68" s="155"/>
      <c r="B68" s="65"/>
      <c r="C68" s="78"/>
      <c r="D68" s="79"/>
      <c r="E68" s="41"/>
      <c r="F68" s="42"/>
      <c r="G68" s="43"/>
      <c r="H68" s="49"/>
      <c r="I68" s="78"/>
      <c r="J68" s="79"/>
      <c r="K68" s="41"/>
      <c r="L68" s="42"/>
      <c r="M68" s="43"/>
      <c r="N68" s="66"/>
      <c r="O68" s="155"/>
    </row>
    <row r="69" spans="1:15" s="2" customFormat="1" ht="17" customHeight="1">
      <c r="A69" s="155"/>
      <c r="B69" s="65"/>
      <c r="C69" s="78"/>
      <c r="D69" s="79"/>
      <c r="E69" s="41"/>
      <c r="F69" s="42"/>
      <c r="G69" s="43"/>
      <c r="H69" s="49"/>
      <c r="I69" s="78"/>
      <c r="J69" s="79"/>
      <c r="K69" s="41"/>
      <c r="L69" s="42"/>
      <c r="M69" s="43"/>
      <c r="N69" s="66"/>
      <c r="O69" s="155"/>
    </row>
    <row r="70" spans="1:15" s="2" customFormat="1" ht="17" customHeight="1" thickBot="1">
      <c r="A70" s="155"/>
      <c r="B70" s="65"/>
      <c r="C70" s="80"/>
      <c r="D70" s="81"/>
      <c r="E70" s="46"/>
      <c r="F70" s="47"/>
      <c r="G70" s="48"/>
      <c r="H70" s="49"/>
      <c r="I70" s="80"/>
      <c r="J70" s="81"/>
      <c r="K70" s="46"/>
      <c r="L70" s="47"/>
      <c r="M70" s="48"/>
      <c r="N70" s="66"/>
      <c r="O70" s="155"/>
    </row>
    <row r="71" spans="1:15" s="2" customFormat="1" ht="17" customHeight="1" thickBot="1">
      <c r="A71" s="155"/>
      <c r="B71" s="65"/>
      <c r="C71" s="55" t="s">
        <v>13</v>
      </c>
      <c r="D71" s="56"/>
      <c r="E71" s="57"/>
      <c r="F71" s="58"/>
      <c r="G71" s="59"/>
      <c r="H71" s="49"/>
      <c r="I71" s="55" t="s">
        <v>13</v>
      </c>
      <c r="J71" s="56"/>
      <c r="K71" s="57"/>
      <c r="L71" s="58"/>
      <c r="M71" s="59"/>
      <c r="N71" s="66"/>
      <c r="O71" s="155"/>
    </row>
    <row r="72" spans="1:15" s="2" customFormat="1" ht="17" customHeight="1" thickBot="1">
      <c r="A72" s="155"/>
      <c r="B72" s="65"/>
      <c r="C72" s="55" t="s">
        <v>142</v>
      </c>
      <c r="D72" s="56"/>
      <c r="E72" s="57"/>
      <c r="F72" s="58"/>
      <c r="G72" s="59"/>
      <c r="H72" s="49"/>
      <c r="I72" s="55" t="s">
        <v>142</v>
      </c>
      <c r="J72" s="56"/>
      <c r="K72" s="57"/>
      <c r="L72" s="58"/>
      <c r="M72" s="59"/>
      <c r="N72" s="66"/>
      <c r="O72" s="155"/>
    </row>
    <row r="73" spans="1:15" s="2" customFormat="1" ht="10" customHeight="1">
      <c r="A73" s="155"/>
      <c r="B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9"/>
      <c r="O73" s="155"/>
    </row>
    <row r="74" spans="1:15" s="2" customFormat="1" ht="10" customHeight="1">
      <c r="A74" s="155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155"/>
    </row>
    <row r="75" spans="1:15" ht="10" customHeight="1" thickBot="1">
      <c r="A75" s="155"/>
      <c r="B75" s="91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3"/>
      <c r="O75" s="155"/>
    </row>
    <row r="76" spans="1:15" s="2" customFormat="1" ht="17" customHeight="1" thickBot="1">
      <c r="A76" s="155"/>
      <c r="B76" s="156"/>
      <c r="C76" s="164" t="s">
        <v>18</v>
      </c>
      <c r="D76" s="165"/>
      <c r="E76" s="97"/>
      <c r="F76" s="98"/>
      <c r="G76" s="166"/>
      <c r="H76" s="166"/>
      <c r="I76" s="166"/>
      <c r="J76" s="166"/>
      <c r="K76" s="166"/>
      <c r="L76" s="166"/>
      <c r="M76" s="166"/>
      <c r="N76" s="157"/>
      <c r="O76" s="155"/>
    </row>
    <row r="77" spans="1:15" s="2" customFormat="1" ht="10" customHeight="1" thickBot="1">
      <c r="A77" s="155"/>
      <c r="B77" s="156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157"/>
      <c r="O77" s="155"/>
    </row>
    <row r="78" spans="1:15" s="2" customFormat="1" ht="17" customHeight="1">
      <c r="A78" s="155"/>
      <c r="B78" s="156"/>
      <c r="C78" s="167" t="s">
        <v>19</v>
      </c>
      <c r="D78" s="168"/>
      <c r="E78" s="168"/>
      <c r="F78" s="168"/>
      <c r="G78" s="168"/>
      <c r="H78" s="168"/>
      <c r="I78" s="168"/>
      <c r="J78" s="168"/>
      <c r="K78" s="168"/>
      <c r="L78" s="168"/>
      <c r="M78" s="169"/>
      <c r="N78" s="157"/>
      <c r="O78" s="155"/>
    </row>
    <row r="79" spans="1:15" s="2" customFormat="1" ht="17" customHeight="1" thickBot="1">
      <c r="A79" s="155"/>
      <c r="B79" s="156"/>
      <c r="C79" s="170"/>
      <c r="D79" s="171"/>
      <c r="E79" s="171"/>
      <c r="F79" s="171"/>
      <c r="G79" s="171"/>
      <c r="H79" s="171"/>
      <c r="I79" s="171"/>
      <c r="J79" s="171"/>
      <c r="K79" s="171"/>
      <c r="L79" s="171"/>
      <c r="M79" s="172"/>
      <c r="N79" s="157"/>
      <c r="O79" s="155"/>
    </row>
    <row r="80" spans="1:15" s="2" customFormat="1" ht="9.75" customHeight="1">
      <c r="A80" s="155"/>
      <c r="B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9"/>
      <c r="O80" s="155"/>
    </row>
    <row r="81" spans="1:15" s="2" customFormat="1" ht="10" customHeight="1">
      <c r="A81" s="155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155"/>
    </row>
    <row r="82" spans="1:15" s="2" customFormat="1" ht="32" customHeight="1">
      <c r="A82" s="155"/>
      <c r="B82" s="158" t="s">
        <v>151</v>
      </c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60"/>
      <c r="O82" s="155"/>
    </row>
    <row r="83" spans="1:15" s="2" customFormat="1" ht="10" customHeight="1">
      <c r="A83" s="155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155"/>
    </row>
    <row r="84" spans="1:15" s="2" customFormat="1" ht="20" customHeight="1">
      <c r="A84" s="155"/>
      <c r="B84" s="161" t="s">
        <v>152</v>
      </c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3"/>
      <c r="O84" s="155"/>
    </row>
    <row r="85" spans="1:15" s="2" customFormat="1" ht="10" customHeight="1">
      <c r="A85" s="155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155"/>
    </row>
    <row r="86" spans="1:15" s="2" customFormat="1" ht="20" customHeight="1"/>
    <row r="87" spans="1:15" s="2" customFormat="1" ht="20" customHeight="1"/>
    <row r="88" spans="1:15" s="2" customFormat="1" ht="20" customHeight="1"/>
    <row r="89" spans="1:15" s="2" customFormat="1" ht="20" customHeight="1"/>
    <row r="90" spans="1:15" s="2" customFormat="1" ht="20" customHeight="1"/>
    <row r="91" spans="1:15" s="2" customFormat="1" ht="20" customHeight="1"/>
    <row r="92" spans="1:15" s="2" customFormat="1" ht="20" customHeight="1"/>
    <row r="93" spans="1:15" s="2" customFormat="1" ht="20" customHeight="1"/>
    <row r="94" spans="1:15" s="2" customFormat="1" ht="20" customHeight="1"/>
    <row r="95" spans="1:15" s="2" customFormat="1" ht="20" customHeight="1"/>
    <row r="96" spans="1:15" s="2" customFormat="1" ht="20" customHeight="1"/>
    <row r="97" s="2" customFormat="1" ht="20" customHeight="1"/>
  </sheetData>
  <sheetProtection algorithmName="SHA-512" hashValue="bdrbduD4Aok564e9L5+7LGeBq7zdSgNV1qHyktyt8dR57kl+CNbW+DLZIcYdvg35eLiSvqOE+H2QeQh/s5RFcg==" saltValue="CtsuEJGCQrOHMq0A+lgZGA==" spinCount="100000" sheet="1" objects="1" scenarios="1"/>
  <mergeCells count="223">
    <mergeCell ref="O1:O85"/>
    <mergeCell ref="B14:N14"/>
    <mergeCell ref="B64:N64"/>
    <mergeCell ref="B75:N75"/>
    <mergeCell ref="B85:N85"/>
    <mergeCell ref="B63:N63"/>
    <mergeCell ref="B74:N74"/>
    <mergeCell ref="K67:M67"/>
    <mergeCell ref="E68:G68"/>
    <mergeCell ref="C25:D25"/>
    <mergeCell ref="E25:G25"/>
    <mergeCell ref="H25:M25"/>
    <mergeCell ref="C26:D26"/>
    <mergeCell ref="E26:G26"/>
    <mergeCell ref="C28:D28"/>
    <mergeCell ref="E28:G28"/>
    <mergeCell ref="I28:J28"/>
    <mergeCell ref="B2:N2"/>
    <mergeCell ref="H24:M24"/>
    <mergeCell ref="E24:G24"/>
    <mergeCell ref="C20:D20"/>
    <mergeCell ref="H20:M20"/>
    <mergeCell ref="B1:N1"/>
    <mergeCell ref="B3:N3"/>
    <mergeCell ref="A1:A85"/>
    <mergeCell ref="B76:B80"/>
    <mergeCell ref="N76:N80"/>
    <mergeCell ref="B81:N81"/>
    <mergeCell ref="B82:N82"/>
    <mergeCell ref="B84:N84"/>
    <mergeCell ref="C76:D76"/>
    <mergeCell ref="E76:F76"/>
    <mergeCell ref="G76:M76"/>
    <mergeCell ref="C77:M77"/>
    <mergeCell ref="C78:M79"/>
    <mergeCell ref="C80:M80"/>
    <mergeCell ref="K32:L32"/>
    <mergeCell ref="C29:M29"/>
    <mergeCell ref="C21:D21"/>
    <mergeCell ref="C22:D22"/>
    <mergeCell ref="C24:D24"/>
    <mergeCell ref="C4:D4"/>
    <mergeCell ref="E4:N4"/>
    <mergeCell ref="I6:I11"/>
    <mergeCell ref="C10:D10"/>
    <mergeCell ref="C11:D11"/>
    <mergeCell ref="E7:H7"/>
    <mergeCell ref="H22:M22"/>
    <mergeCell ref="B4:B12"/>
    <mergeCell ref="C5:M5"/>
    <mergeCell ref="E10:H10"/>
    <mergeCell ref="N5:N11"/>
    <mergeCell ref="E11:H11"/>
    <mergeCell ref="J6:M6"/>
    <mergeCell ref="J7:M8"/>
    <mergeCell ref="J9:M9"/>
    <mergeCell ref="J10:M11"/>
    <mergeCell ref="E6:H6"/>
    <mergeCell ref="E8:H8"/>
    <mergeCell ref="E9:H9"/>
    <mergeCell ref="C6:D6"/>
    <mergeCell ref="C7:D7"/>
    <mergeCell ref="C8:D8"/>
    <mergeCell ref="C9:D9"/>
    <mergeCell ref="C12:N12"/>
    <mergeCell ref="B13:N13"/>
    <mergeCell ref="N15:N36"/>
    <mergeCell ref="E20:G20"/>
    <mergeCell ref="B15:B36"/>
    <mergeCell ref="H21:M21"/>
    <mergeCell ref="E21:G21"/>
    <mergeCell ref="E22:G22"/>
    <mergeCell ref="E15:G15"/>
    <mergeCell ref="K28:M28"/>
    <mergeCell ref="C23:D23"/>
    <mergeCell ref="E23:G23"/>
    <mergeCell ref="C27:M27"/>
    <mergeCell ref="C18:D18"/>
    <mergeCell ref="E18:F18"/>
    <mergeCell ref="H18:M18"/>
    <mergeCell ref="C43:D43"/>
    <mergeCell ref="E43:G43"/>
    <mergeCell ref="C44:D44"/>
    <mergeCell ref="E44:G44"/>
    <mergeCell ref="C15:D15"/>
    <mergeCell ref="C16:M16"/>
    <mergeCell ref="I15:J15"/>
    <mergeCell ref="K15:L15"/>
    <mergeCell ref="C19:M19"/>
    <mergeCell ref="C17:M17"/>
    <mergeCell ref="E31:F31"/>
    <mergeCell ref="E30:F30"/>
    <mergeCell ref="K31:L31"/>
    <mergeCell ref="E39:G39"/>
    <mergeCell ref="B37:N37"/>
    <mergeCell ref="E32:F32"/>
    <mergeCell ref="K30:L30"/>
    <mergeCell ref="K33:L33"/>
    <mergeCell ref="K34:L34"/>
    <mergeCell ref="K35:L35"/>
    <mergeCell ref="E33:F33"/>
    <mergeCell ref="E34:F34"/>
    <mergeCell ref="E35:F35"/>
    <mergeCell ref="K39:M39"/>
    <mergeCell ref="B83:N83"/>
    <mergeCell ref="B38:N38"/>
    <mergeCell ref="B39:B62"/>
    <mergeCell ref="C39:D39"/>
    <mergeCell ref="N39:N62"/>
    <mergeCell ref="I39:J39"/>
    <mergeCell ref="C40:D40"/>
    <mergeCell ref="E40:G40"/>
    <mergeCell ref="C41:D41"/>
    <mergeCell ref="E41:G41"/>
    <mergeCell ref="C42:D42"/>
    <mergeCell ref="E42:G42"/>
    <mergeCell ref="C49:D49"/>
    <mergeCell ref="E49:G49"/>
    <mergeCell ref="K46:M46"/>
    <mergeCell ref="I47:J47"/>
    <mergeCell ref="K47:M47"/>
    <mergeCell ref="I49:J49"/>
    <mergeCell ref="E69:G69"/>
    <mergeCell ref="E52:G52"/>
    <mergeCell ref="C53:D53"/>
    <mergeCell ref="E53:G53"/>
    <mergeCell ref="I53:J53"/>
    <mergeCell ref="K53:M53"/>
    <mergeCell ref="E67:G67"/>
    <mergeCell ref="C51:D51"/>
    <mergeCell ref="C62:M62"/>
    <mergeCell ref="I51:J51"/>
    <mergeCell ref="K51:M51"/>
    <mergeCell ref="C52:D52"/>
    <mergeCell ref="I58:J58"/>
    <mergeCell ref="K58:M58"/>
    <mergeCell ref="K66:M66"/>
    <mergeCell ref="H65:H72"/>
    <mergeCell ref="C71:D71"/>
    <mergeCell ref="E71:G71"/>
    <mergeCell ref="I71:J71"/>
    <mergeCell ref="K71:M71"/>
    <mergeCell ref="E70:G70"/>
    <mergeCell ref="K70:M70"/>
    <mergeCell ref="C65:D65"/>
    <mergeCell ref="E66:G66"/>
    <mergeCell ref="E55:G55"/>
    <mergeCell ref="I55:J55"/>
    <mergeCell ref="C45:D45"/>
    <mergeCell ref="E45:G45"/>
    <mergeCell ref="K49:M49"/>
    <mergeCell ref="I46:J46"/>
    <mergeCell ref="C46:D46"/>
    <mergeCell ref="E46:G46"/>
    <mergeCell ref="C47:D47"/>
    <mergeCell ref="E47:G47"/>
    <mergeCell ref="E65:G65"/>
    <mergeCell ref="I65:J65"/>
    <mergeCell ref="K65:M65"/>
    <mergeCell ref="E56:G56"/>
    <mergeCell ref="I56:J56"/>
    <mergeCell ref="K56:M56"/>
    <mergeCell ref="C57:D57"/>
    <mergeCell ref="E57:G57"/>
    <mergeCell ref="I57:J57"/>
    <mergeCell ref="K57:M57"/>
    <mergeCell ref="C58:D58"/>
    <mergeCell ref="E58:G58"/>
    <mergeCell ref="C60:D60"/>
    <mergeCell ref="E60:G60"/>
    <mergeCell ref="I60:J60"/>
    <mergeCell ref="K60:M60"/>
    <mergeCell ref="B65:B72"/>
    <mergeCell ref="N65:N72"/>
    <mergeCell ref="B73:N73"/>
    <mergeCell ref="I26:M26"/>
    <mergeCell ref="C59:D59"/>
    <mergeCell ref="E59:G59"/>
    <mergeCell ref="I59:J59"/>
    <mergeCell ref="K59:M59"/>
    <mergeCell ref="C61:D61"/>
    <mergeCell ref="E61:G61"/>
    <mergeCell ref="I61:J61"/>
    <mergeCell ref="K61:M61"/>
    <mergeCell ref="C72:D72"/>
    <mergeCell ref="E72:G72"/>
    <mergeCell ref="I72:J72"/>
    <mergeCell ref="K72:M72"/>
    <mergeCell ref="C66:D70"/>
    <mergeCell ref="I66:J70"/>
    <mergeCell ref="K68:M68"/>
    <mergeCell ref="K69:M69"/>
    <mergeCell ref="D36:M36"/>
    <mergeCell ref="C31:C36"/>
    <mergeCell ref="C48:D48"/>
    <mergeCell ref="E48:G48"/>
    <mergeCell ref="C50:M50"/>
    <mergeCell ref="E51:G51"/>
    <mergeCell ref="I52:J52"/>
    <mergeCell ref="K52:M52"/>
    <mergeCell ref="C54:D54"/>
    <mergeCell ref="E54:G54"/>
    <mergeCell ref="K55:M55"/>
    <mergeCell ref="C56:D56"/>
    <mergeCell ref="I54:J54"/>
    <mergeCell ref="K54:M54"/>
    <mergeCell ref="C55:D55"/>
    <mergeCell ref="H51:H61"/>
    <mergeCell ref="I43:J43"/>
    <mergeCell ref="K43:M43"/>
    <mergeCell ref="I44:J44"/>
    <mergeCell ref="K44:M44"/>
    <mergeCell ref="I45:J45"/>
    <mergeCell ref="K45:M45"/>
    <mergeCell ref="H39:H49"/>
    <mergeCell ref="I42:J42"/>
    <mergeCell ref="K42:M42"/>
    <mergeCell ref="I40:J40"/>
    <mergeCell ref="K40:M40"/>
    <mergeCell ref="I41:J41"/>
    <mergeCell ref="K41:M41"/>
    <mergeCell ref="I48:J48"/>
    <mergeCell ref="K48:M48"/>
  </mergeCells>
  <dataValidations count="7">
    <dataValidation type="list" allowBlank="1" showInputMessage="1" showErrorMessage="1" sqref="E18:F18" xr:uid="{E26EC0E0-C842-A14A-B67B-B3C18E24A7EE}">
      <formula1>"1,2,3,4"</formula1>
    </dataValidation>
    <dataValidation type="list" allowBlank="1" showInputMessage="1" showErrorMessage="1" sqref="E28:G28" xr:uid="{838F28A6-4B2A-404E-AD2D-2FE0CF2EC244}">
      <formula1>"vzor 1,vzor 2,vzor 3,čistý"</formula1>
    </dataValidation>
    <dataValidation type="list" allowBlank="1" showInputMessage="1" showErrorMessage="1" sqref="K51:M51 E39:G39 K39:M39 E51:G51" xr:uid="{38BC7B27-323D-3147-AB38-4B73587A38AE}">
      <formula1>"Aladin,Oxana,Vela,Cyntia LIMITED,Zafír LIMITED"</formula1>
    </dataValidation>
    <dataValidation type="list" allowBlank="1" showInputMessage="1" showErrorMessage="1" sqref="E59:G59 K47:M47 K59:M59 E47:G47 E71:G72 K71:M72 E26:G26" xr:uid="{DD26FD4E-07C5-724D-9102-F5378DAF5F4A}">
      <formula1>"ÁNO,NIE"</formula1>
    </dataValidation>
    <dataValidation type="list" allowBlank="1" showInputMessage="1" showErrorMessage="1" sqref="K65:M65 E65:G65" xr:uid="{4BACAFDB-A1F3-F544-92EF-01F24C2D1B6A}">
      <formula1>"Afrodita,Izabel,Dína"</formula1>
    </dataValidation>
    <dataValidation type="list" allowBlank="1" showInputMessage="1" showErrorMessage="1" sqref="E76:F76" xr:uid="{BC857A73-5886-0A43-A44B-7C3442370585}">
      <formula1>"1,2,3,4,5"</formula1>
    </dataValidation>
    <dataValidation type="list" allowBlank="1" showInputMessage="1" showErrorMessage="1" sqref="C49:D49 I49:J49 C61:D61 I61:J61" xr:uid="{2C82CE96-AE43-1549-B141-85BE409BDAC9}">
      <formula1>"zvoľ vzor,vzor 1,vzor 2,vzor 3,čistý"</formula1>
    </dataValidation>
  </dataValidations>
  <hyperlinks>
    <hyperlink ref="H28" r:id="rId1" xr:uid="{3CB70DE7-53A7-2E43-8A3B-66536CC0692D}"/>
    <hyperlink ref="H15" r:id="rId2" xr:uid="{8C902490-A423-3643-8EA9-16582BE0D4EB}"/>
    <hyperlink ref="G18" r:id="rId3" display="http://www.maturitne-oznamko.sk/index.php/fonty-na-pohare.html" xr:uid="{D9B314C9-76F9-EE42-90AE-037602B0CD7D}"/>
  </hyperlinks>
  <printOptions horizontalCentered="1"/>
  <pageMargins left="0" right="0" top="0" bottom="0" header="0" footer="0"/>
  <pageSetup paperSize="9" scale="71" orientation="portrait"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150D37-D34E-4B54-96DD-5CC8D7EC4289}">
          <x14:formula1>
            <xm:f>položky!$A$2:$T$2</xm:f>
          </x14:formula1>
          <xm:sqref>E15:G15</xm:sqref>
        </x14:dataValidation>
        <x14:dataValidation type="list" allowBlank="1" showInputMessage="1" showErrorMessage="1" xr:uid="{3EDF76C7-1333-004A-B671-782EDCBE3FC0}">
          <x14:formula1>
            <xm:f>položky!$A$4:$AK$4</xm:f>
          </x14:formula1>
          <xm:sqref>K57:M57 E45:G45 K45:M45 E57:G57 E23:G23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P86"/>
  <sheetViews>
    <sheetView workbookViewId="0">
      <selection activeCell="G8" sqref="G8:K8"/>
    </sheetView>
  </sheetViews>
  <sheetFormatPr baseColWidth="10" defaultColWidth="10.83203125" defaultRowHeight="15"/>
  <cols>
    <col min="1" max="1" width="2.6640625" style="6" customWidth="1"/>
    <col min="2" max="2" width="8.83203125" style="6" customWidth="1"/>
    <col min="3" max="3" width="9.5" style="6" customWidth="1"/>
    <col min="4" max="4" width="9.6640625" style="6" customWidth="1"/>
    <col min="5" max="5" width="4.5" style="6" customWidth="1"/>
    <col min="6" max="11" width="7.1640625" style="6" customWidth="1"/>
    <col min="12" max="12" width="2.6640625" style="6" customWidth="1"/>
    <col min="13" max="13" width="8.83203125" style="6" customWidth="1"/>
    <col min="14" max="14" width="35.83203125" style="6" customWidth="1"/>
    <col min="15" max="15" width="8.83203125" style="19" customWidth="1"/>
    <col min="16" max="16" width="7.1640625" style="6" customWidth="1"/>
    <col min="17" max="16384" width="10.83203125" style="6"/>
  </cols>
  <sheetData>
    <row r="1" spans="1:16" ht="1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5"/>
      <c r="N1" s="16" t="s">
        <v>140</v>
      </c>
      <c r="O1" s="17"/>
    </row>
    <row r="2" spans="1:16" ht="15" customHeight="1">
      <c r="A2" s="7"/>
      <c r="B2" s="215">
        <f>OBJEDNÁVKA!E6</f>
        <v>0</v>
      </c>
      <c r="C2" s="216"/>
      <c r="D2" s="216"/>
      <c r="E2" s="217"/>
      <c r="F2" s="16"/>
      <c r="G2" s="226" t="s">
        <v>134</v>
      </c>
      <c r="H2" s="210"/>
      <c r="I2" s="210"/>
      <c r="J2" s="210"/>
      <c r="K2" s="227"/>
      <c r="L2" s="8"/>
      <c r="O2" s="12"/>
      <c r="P2" s="18"/>
    </row>
    <row r="3" spans="1:16" ht="15" customHeight="1">
      <c r="A3" s="7"/>
      <c r="B3" s="196">
        <f>OBJEDNÁVKA!E7</f>
        <v>0</v>
      </c>
      <c r="C3" s="195"/>
      <c r="D3" s="195"/>
      <c r="E3" s="218"/>
      <c r="G3" s="196" t="s">
        <v>20</v>
      </c>
      <c r="H3" s="195"/>
      <c r="I3" s="195"/>
      <c r="J3" s="195"/>
      <c r="K3" s="218"/>
      <c r="L3" s="8"/>
      <c r="N3" s="16" t="s">
        <v>21</v>
      </c>
      <c r="O3" s="17"/>
    </row>
    <row r="4" spans="1:16" ht="15" customHeight="1">
      <c r="A4" s="7"/>
      <c r="B4" s="196">
        <f>OBJEDNÁVKA!J7</f>
        <v>0</v>
      </c>
      <c r="C4" s="195"/>
      <c r="D4" s="195"/>
      <c r="E4" s="218"/>
      <c r="G4" s="196" t="s">
        <v>135</v>
      </c>
      <c r="H4" s="195"/>
      <c r="I4" s="195"/>
      <c r="J4" s="195"/>
      <c r="K4" s="218"/>
      <c r="L4" s="8"/>
      <c r="N4" s="16" t="s">
        <v>22</v>
      </c>
      <c r="O4" s="17">
        <v>4.8</v>
      </c>
    </row>
    <row r="5" spans="1:16" ht="15" customHeight="1">
      <c r="A5" s="7"/>
      <c r="B5" s="219">
        <f>OBJEDNÁVKA!E8</f>
        <v>0</v>
      </c>
      <c r="C5" s="220"/>
      <c r="D5" s="220"/>
      <c r="E5" s="221"/>
      <c r="F5" s="24"/>
      <c r="G5" s="228" t="s">
        <v>24</v>
      </c>
      <c r="H5" s="229"/>
      <c r="I5" s="229"/>
      <c r="J5" s="229"/>
      <c r="K5" s="230"/>
      <c r="L5" s="8"/>
      <c r="N5" s="16" t="s">
        <v>1</v>
      </c>
      <c r="O5" s="17">
        <v>3.5</v>
      </c>
    </row>
    <row r="6" spans="1:16" ht="15" customHeight="1">
      <c r="A6" s="7"/>
      <c r="B6" s="243" t="s">
        <v>23</v>
      </c>
      <c r="C6" s="244"/>
      <c r="D6" s="222">
        <f>OBJEDNÁVKA!E10</f>
        <v>0</v>
      </c>
      <c r="E6" s="223"/>
      <c r="F6" s="25"/>
      <c r="G6" s="219">
        <v>910959429</v>
      </c>
      <c r="H6" s="220"/>
      <c r="I6" s="220"/>
      <c r="J6" s="220"/>
      <c r="K6" s="221"/>
      <c r="L6" s="8"/>
      <c r="N6" s="16" t="s">
        <v>2</v>
      </c>
      <c r="O6" s="17">
        <v>4.2</v>
      </c>
    </row>
    <row r="7" spans="1:16" ht="15" customHeight="1" thickBot="1">
      <c r="A7" s="7"/>
      <c r="B7" s="231" t="s">
        <v>25</v>
      </c>
      <c r="C7" s="232"/>
      <c r="D7" s="224">
        <f ca="1">NOW()</f>
        <v>45726.542363078705</v>
      </c>
      <c r="E7" s="225"/>
      <c r="F7" s="26"/>
      <c r="G7" s="219">
        <v>903259256</v>
      </c>
      <c r="H7" s="220"/>
      <c r="I7" s="220"/>
      <c r="J7" s="220"/>
      <c r="K7" s="221"/>
      <c r="L7" s="8"/>
      <c r="N7" s="16" t="s">
        <v>3</v>
      </c>
      <c r="O7" s="17">
        <v>5.8</v>
      </c>
    </row>
    <row r="8" spans="1:16" ht="15" customHeight="1" thickBot="1">
      <c r="A8" s="7"/>
      <c r="G8" s="245" t="s">
        <v>139</v>
      </c>
      <c r="H8" s="246"/>
      <c r="I8" s="246"/>
      <c r="J8" s="246"/>
      <c r="K8" s="247"/>
      <c r="L8" s="8"/>
      <c r="N8" s="16" t="s">
        <v>4</v>
      </c>
      <c r="O8" s="17">
        <v>3.5</v>
      </c>
    </row>
    <row r="9" spans="1:16" ht="15" customHeight="1">
      <c r="A9" s="7"/>
      <c r="I9" s="239"/>
      <c r="J9" s="239"/>
      <c r="K9" s="239"/>
      <c r="L9" s="8"/>
      <c r="N9" s="16" t="s">
        <v>5</v>
      </c>
      <c r="O9" s="17">
        <v>5.5</v>
      </c>
    </row>
    <row r="10" spans="1:16" ht="15" customHeight="1">
      <c r="A10" s="7"/>
      <c r="B10" s="240" t="s">
        <v>26</v>
      </c>
      <c r="C10" s="241"/>
      <c r="D10" s="241"/>
      <c r="E10" s="242"/>
      <c r="F10" s="240" t="s">
        <v>27</v>
      </c>
      <c r="G10" s="242"/>
      <c r="H10" s="240" t="s">
        <v>28</v>
      </c>
      <c r="I10" s="242"/>
      <c r="J10" s="240" t="s">
        <v>29</v>
      </c>
      <c r="K10" s="242"/>
      <c r="L10" s="8"/>
      <c r="N10" s="16" t="s">
        <v>6</v>
      </c>
      <c r="O10" s="17">
        <v>5.5</v>
      </c>
    </row>
    <row r="11" spans="1:16" ht="15" customHeight="1">
      <c r="A11" s="7"/>
      <c r="B11" s="22" t="s">
        <v>31</v>
      </c>
      <c r="C11" s="237">
        <f>OBJEDNÁVKA!E18</f>
        <v>0</v>
      </c>
      <c r="D11" s="237"/>
      <c r="E11" s="237"/>
      <c r="F11" s="206" t="s">
        <v>32</v>
      </c>
      <c r="G11" s="206"/>
      <c r="H11" s="206" t="s">
        <v>32</v>
      </c>
      <c r="I11" s="206"/>
      <c r="J11" s="206" t="s">
        <v>32</v>
      </c>
      <c r="K11" s="238"/>
      <c r="L11" s="8"/>
      <c r="N11" s="16" t="s">
        <v>7</v>
      </c>
      <c r="O11" s="17">
        <v>7.5</v>
      </c>
    </row>
    <row r="12" spans="1:16" ht="15" customHeight="1">
      <c r="A12" s="7"/>
      <c r="B12" s="7" t="s">
        <v>30</v>
      </c>
      <c r="C12" s="195">
        <f>OBJEDNÁVKA!E15</f>
        <v>0</v>
      </c>
      <c r="D12" s="195"/>
      <c r="E12" s="195"/>
      <c r="F12" s="197">
        <f>OBJEDNÁVKA!K15</f>
        <v>0</v>
      </c>
      <c r="G12" s="197"/>
      <c r="H12" s="198"/>
      <c r="I12" s="198"/>
      <c r="J12" s="199">
        <f>F12*H12</f>
        <v>0</v>
      </c>
      <c r="K12" s="200"/>
      <c r="L12" s="8"/>
      <c r="N12" s="16" t="s">
        <v>8</v>
      </c>
      <c r="O12" s="17">
        <v>5.5</v>
      </c>
    </row>
    <row r="13" spans="1:16" ht="15" customHeight="1">
      <c r="A13" s="7"/>
      <c r="B13" s="196" t="s">
        <v>126</v>
      </c>
      <c r="C13" s="195"/>
      <c r="D13" s="195"/>
      <c r="E13" s="195"/>
      <c r="F13" s="197"/>
      <c r="G13" s="197"/>
      <c r="H13" s="198"/>
      <c r="I13" s="198"/>
      <c r="J13" s="199">
        <f t="shared" ref="J13:J40" si="0">F13*H13</f>
        <v>0</v>
      </c>
      <c r="K13" s="200"/>
      <c r="L13" s="8"/>
      <c r="N13" s="16" t="s">
        <v>114</v>
      </c>
      <c r="O13" s="17">
        <v>3.5</v>
      </c>
    </row>
    <row r="14" spans="1:16" ht="15" customHeight="1">
      <c r="A14" s="7"/>
      <c r="B14" s="196" t="s">
        <v>33</v>
      </c>
      <c r="C14" s="195"/>
      <c r="D14" s="195">
        <f>OBJEDNÁVKA!E23</f>
        <v>0</v>
      </c>
      <c r="E14" s="195"/>
      <c r="F14" s="197"/>
      <c r="G14" s="197"/>
      <c r="H14" s="198"/>
      <c r="I14" s="198"/>
      <c r="J14" s="199">
        <f t="shared" si="0"/>
        <v>0</v>
      </c>
      <c r="K14" s="200"/>
      <c r="L14" s="8"/>
      <c r="N14" s="16" t="s">
        <v>136</v>
      </c>
      <c r="O14" s="17">
        <v>5.5</v>
      </c>
    </row>
    <row r="15" spans="1:16" ht="15" customHeight="1">
      <c r="A15" s="7"/>
      <c r="B15" s="196" t="s">
        <v>34</v>
      </c>
      <c r="C15" s="195"/>
      <c r="D15" s="195"/>
      <c r="E15" s="195"/>
      <c r="F15" s="197"/>
      <c r="G15" s="197"/>
      <c r="H15" s="198"/>
      <c r="I15" s="198"/>
      <c r="J15" s="199">
        <f t="shared" si="0"/>
        <v>0</v>
      </c>
      <c r="K15" s="200"/>
      <c r="L15" s="8"/>
      <c r="N15" s="16" t="s">
        <v>9</v>
      </c>
      <c r="O15" s="17">
        <v>6.5</v>
      </c>
    </row>
    <row r="16" spans="1:16" ht="15" customHeight="1">
      <c r="A16" s="7"/>
      <c r="B16" s="196" t="s">
        <v>164</v>
      </c>
      <c r="C16" s="195"/>
      <c r="D16" s="195"/>
      <c r="E16" s="195"/>
      <c r="F16" s="197"/>
      <c r="G16" s="197"/>
      <c r="H16" s="198"/>
      <c r="I16" s="198"/>
      <c r="J16" s="199">
        <f t="shared" si="0"/>
        <v>0</v>
      </c>
      <c r="K16" s="200"/>
      <c r="L16" s="8"/>
      <c r="N16" s="16" t="s">
        <v>115</v>
      </c>
      <c r="O16" s="17">
        <v>3.5</v>
      </c>
    </row>
    <row r="17" spans="1:16" ht="15" customHeight="1">
      <c r="A17" s="7"/>
      <c r="B17" s="231" t="s">
        <v>106</v>
      </c>
      <c r="C17" s="232"/>
      <c r="D17" s="232">
        <f>OBJEDNÁVKA!E28</f>
        <v>0</v>
      </c>
      <c r="E17" s="232"/>
      <c r="F17" s="233"/>
      <c r="G17" s="233"/>
      <c r="H17" s="234"/>
      <c r="I17" s="234"/>
      <c r="J17" s="235">
        <f t="shared" si="0"/>
        <v>0</v>
      </c>
      <c r="K17" s="236"/>
      <c r="L17" s="8"/>
      <c r="N17" s="16" t="s">
        <v>137</v>
      </c>
      <c r="O17" s="17">
        <v>5.5</v>
      </c>
    </row>
    <row r="18" spans="1:16" ht="15" customHeight="1">
      <c r="A18" s="7"/>
      <c r="B18" s="3" t="s">
        <v>35</v>
      </c>
      <c r="C18" s="210">
        <f>OBJEDNÁVKA!E39</f>
        <v>0</v>
      </c>
      <c r="D18" s="210"/>
      <c r="E18" s="210"/>
      <c r="F18" s="211"/>
      <c r="G18" s="211"/>
      <c r="H18" s="212">
        <v>7.9</v>
      </c>
      <c r="I18" s="212"/>
      <c r="J18" s="213">
        <f t="shared" si="0"/>
        <v>0</v>
      </c>
      <c r="K18" s="214"/>
      <c r="L18" s="8"/>
      <c r="N18" s="23" t="s">
        <v>56</v>
      </c>
      <c r="O18" s="13">
        <v>4.8</v>
      </c>
    </row>
    <row r="19" spans="1:16" ht="15" customHeight="1">
      <c r="A19" s="7"/>
      <c r="B19" s="196" t="s">
        <v>126</v>
      </c>
      <c r="C19" s="195"/>
      <c r="D19" s="195"/>
      <c r="E19" s="195"/>
      <c r="F19" s="197"/>
      <c r="G19" s="197"/>
      <c r="H19" s="198"/>
      <c r="I19" s="198"/>
      <c r="J19" s="199">
        <f t="shared" si="0"/>
        <v>0</v>
      </c>
      <c r="K19" s="200"/>
      <c r="L19" s="8"/>
      <c r="N19" s="16"/>
      <c r="O19" s="17"/>
      <c r="P19" s="19"/>
    </row>
    <row r="20" spans="1:16" ht="15" customHeight="1">
      <c r="A20" s="7"/>
      <c r="B20" s="196" t="s">
        <v>33</v>
      </c>
      <c r="C20" s="195"/>
      <c r="D20" s="195">
        <f>OBJEDNÁVKA!E45</f>
        <v>0</v>
      </c>
      <c r="E20" s="195"/>
      <c r="F20" s="197"/>
      <c r="G20" s="197"/>
      <c r="H20" s="198"/>
      <c r="I20" s="198"/>
      <c r="J20" s="199">
        <f t="shared" ref="J20:J23" si="1">F20*H20</f>
        <v>0</v>
      </c>
      <c r="K20" s="200"/>
      <c r="L20" s="8"/>
      <c r="N20" s="16" t="s">
        <v>123</v>
      </c>
      <c r="O20" s="17"/>
      <c r="P20" s="19"/>
    </row>
    <row r="21" spans="1:16" ht="15" customHeight="1">
      <c r="A21" s="7"/>
      <c r="B21" s="196" t="s">
        <v>34</v>
      </c>
      <c r="C21" s="195"/>
      <c r="D21" s="195"/>
      <c r="E21" s="195"/>
      <c r="F21" s="197"/>
      <c r="G21" s="197"/>
      <c r="H21" s="198"/>
      <c r="I21" s="198"/>
      <c r="J21" s="199">
        <f t="shared" si="1"/>
        <v>0</v>
      </c>
      <c r="K21" s="200"/>
      <c r="L21" s="8"/>
      <c r="N21" s="6" t="s">
        <v>36</v>
      </c>
      <c r="O21" s="17">
        <v>2.6</v>
      </c>
      <c r="P21" s="19"/>
    </row>
    <row r="22" spans="1:16" ht="15" customHeight="1">
      <c r="A22" s="7"/>
      <c r="B22" s="196" t="s">
        <v>164</v>
      </c>
      <c r="C22" s="195"/>
      <c r="D22" s="195"/>
      <c r="E22" s="195"/>
      <c r="F22" s="197"/>
      <c r="G22" s="197"/>
      <c r="H22" s="198"/>
      <c r="I22" s="198"/>
      <c r="J22" s="199">
        <f t="shared" si="1"/>
        <v>0</v>
      </c>
      <c r="K22" s="200"/>
      <c r="L22" s="8"/>
      <c r="N22" s="6" t="s">
        <v>37</v>
      </c>
      <c r="O22" s="17">
        <v>3.3</v>
      </c>
    </row>
    <row r="23" spans="1:16" ht="15" customHeight="1">
      <c r="A23" s="7"/>
      <c r="B23" s="231" t="s">
        <v>106</v>
      </c>
      <c r="C23" s="232"/>
      <c r="D23" s="232">
        <f>OBJEDNÁVKA!D49</f>
        <v>0</v>
      </c>
      <c r="E23" s="232"/>
      <c r="F23" s="233"/>
      <c r="G23" s="233"/>
      <c r="H23" s="234"/>
      <c r="I23" s="234"/>
      <c r="J23" s="235">
        <f t="shared" si="1"/>
        <v>0</v>
      </c>
      <c r="K23" s="236"/>
      <c r="L23" s="8"/>
      <c r="N23" s="6" t="s">
        <v>39</v>
      </c>
      <c r="O23" s="17">
        <v>3.6</v>
      </c>
      <c r="P23" s="19"/>
    </row>
    <row r="24" spans="1:16" ht="15" customHeight="1">
      <c r="A24" s="7"/>
      <c r="B24" s="7" t="s">
        <v>35</v>
      </c>
      <c r="C24" s="195">
        <f>OBJEDNÁVKA!K39</f>
        <v>0</v>
      </c>
      <c r="D24" s="195"/>
      <c r="E24" s="195"/>
      <c r="F24" s="197"/>
      <c r="G24" s="197"/>
      <c r="H24" s="198">
        <v>7.9</v>
      </c>
      <c r="I24" s="198"/>
      <c r="J24" s="199">
        <f>F24*H24</f>
        <v>0</v>
      </c>
      <c r="K24" s="200"/>
      <c r="L24" s="8"/>
      <c r="N24" s="6" t="s">
        <v>17</v>
      </c>
      <c r="O24" s="17">
        <v>2.9</v>
      </c>
      <c r="P24" s="19"/>
    </row>
    <row r="25" spans="1:16" ht="15" customHeight="1">
      <c r="A25" s="7"/>
      <c r="B25" s="196" t="s">
        <v>126</v>
      </c>
      <c r="C25" s="195"/>
      <c r="D25" s="195"/>
      <c r="E25" s="195"/>
      <c r="F25" s="197"/>
      <c r="G25" s="197"/>
      <c r="H25" s="198"/>
      <c r="I25" s="198"/>
      <c r="J25" s="199">
        <f t="shared" si="0"/>
        <v>0</v>
      </c>
      <c r="K25" s="200"/>
      <c r="L25" s="8"/>
      <c r="N25" s="6" t="s">
        <v>16</v>
      </c>
      <c r="O25" s="17">
        <v>2</v>
      </c>
      <c r="P25" s="19"/>
    </row>
    <row r="26" spans="1:16" ht="15" customHeight="1">
      <c r="A26" s="7"/>
      <c r="B26" s="196" t="s">
        <v>33</v>
      </c>
      <c r="C26" s="195"/>
      <c r="D26" s="195">
        <f>OBJEDNÁVKA!K45</f>
        <v>0</v>
      </c>
      <c r="E26" s="195"/>
      <c r="F26" s="197"/>
      <c r="G26" s="197"/>
      <c r="H26" s="198"/>
      <c r="I26" s="198"/>
      <c r="J26" s="199">
        <f t="shared" si="0"/>
        <v>0</v>
      </c>
      <c r="K26" s="200"/>
      <c r="L26" s="8"/>
      <c r="N26" s="6" t="s">
        <v>41</v>
      </c>
      <c r="O26" s="17">
        <v>9</v>
      </c>
      <c r="P26" s="19"/>
    </row>
    <row r="27" spans="1:16" ht="15" customHeight="1">
      <c r="A27" s="7"/>
      <c r="B27" s="196" t="s">
        <v>34</v>
      </c>
      <c r="C27" s="195"/>
      <c r="D27" s="195"/>
      <c r="E27" s="195"/>
      <c r="F27" s="197"/>
      <c r="G27" s="197"/>
      <c r="H27" s="198"/>
      <c r="I27" s="198"/>
      <c r="J27" s="199">
        <f t="shared" si="0"/>
        <v>0</v>
      </c>
      <c r="K27" s="200"/>
      <c r="L27" s="8"/>
      <c r="O27" s="27"/>
      <c r="P27" s="19"/>
    </row>
    <row r="28" spans="1:16" ht="15" customHeight="1">
      <c r="A28" s="7"/>
      <c r="B28" s="196" t="s">
        <v>164</v>
      </c>
      <c r="C28" s="195"/>
      <c r="D28" s="195"/>
      <c r="E28" s="195"/>
      <c r="F28" s="197"/>
      <c r="G28" s="197"/>
      <c r="H28" s="198"/>
      <c r="I28" s="198"/>
      <c r="J28" s="199">
        <f t="shared" si="0"/>
        <v>0</v>
      </c>
      <c r="K28" s="200"/>
      <c r="L28" s="8"/>
      <c r="N28" s="16" t="s">
        <v>42</v>
      </c>
      <c r="O28" s="17"/>
    </row>
    <row r="29" spans="1:16" ht="15" customHeight="1">
      <c r="A29" s="7"/>
      <c r="B29" s="231" t="s">
        <v>106</v>
      </c>
      <c r="C29" s="232"/>
      <c r="D29" s="232">
        <f>OBJEDNÁVKA!J49</f>
        <v>0</v>
      </c>
      <c r="E29" s="232"/>
      <c r="F29" s="233"/>
      <c r="G29" s="233"/>
      <c r="H29" s="234"/>
      <c r="I29" s="234"/>
      <c r="J29" s="235">
        <f t="shared" si="0"/>
        <v>0</v>
      </c>
      <c r="K29" s="236"/>
      <c r="L29" s="8"/>
      <c r="N29" s="6" t="s">
        <v>164</v>
      </c>
      <c r="O29" s="17">
        <v>3.9</v>
      </c>
      <c r="P29" s="19"/>
    </row>
    <row r="30" spans="1:16" ht="15" customHeight="1">
      <c r="A30" s="7"/>
      <c r="B30" s="7" t="s">
        <v>35</v>
      </c>
      <c r="C30" s="195">
        <f>OBJEDNÁVKA!E51</f>
        <v>0</v>
      </c>
      <c r="D30" s="195"/>
      <c r="E30" s="195"/>
      <c r="F30" s="197"/>
      <c r="G30" s="197"/>
      <c r="H30" s="198">
        <v>7.9</v>
      </c>
      <c r="I30" s="198"/>
      <c r="J30" s="199">
        <f t="shared" si="0"/>
        <v>0</v>
      </c>
      <c r="K30" s="200"/>
      <c r="L30" s="8"/>
      <c r="O30" s="17"/>
      <c r="P30" s="19"/>
    </row>
    <row r="31" spans="1:16" ht="15" customHeight="1">
      <c r="A31" s="7"/>
      <c r="B31" s="196" t="s">
        <v>126</v>
      </c>
      <c r="C31" s="195"/>
      <c r="D31" s="195"/>
      <c r="E31" s="195"/>
      <c r="F31" s="197"/>
      <c r="G31" s="197"/>
      <c r="H31" s="198"/>
      <c r="I31" s="198"/>
      <c r="J31" s="199">
        <f t="shared" si="0"/>
        <v>0</v>
      </c>
      <c r="K31" s="200"/>
      <c r="L31" s="8"/>
      <c r="N31" s="16" t="s">
        <v>46</v>
      </c>
      <c r="O31" s="17"/>
      <c r="P31" s="19"/>
    </row>
    <row r="32" spans="1:16" ht="15" customHeight="1">
      <c r="A32" s="7"/>
      <c r="B32" s="196" t="s">
        <v>33</v>
      </c>
      <c r="C32" s="195"/>
      <c r="D32" s="195">
        <f>OBJEDNÁVKA!E57</f>
        <v>0</v>
      </c>
      <c r="E32" s="195"/>
      <c r="F32" s="197"/>
      <c r="G32" s="197"/>
      <c r="H32" s="198"/>
      <c r="I32" s="198"/>
      <c r="J32" s="199">
        <f t="shared" ref="J32:J35" si="2">F32*H32</f>
        <v>0</v>
      </c>
      <c r="K32" s="200"/>
      <c r="L32" s="8"/>
      <c r="N32" s="6" t="s">
        <v>47</v>
      </c>
      <c r="O32" s="17">
        <v>2.8</v>
      </c>
      <c r="P32" s="19"/>
    </row>
    <row r="33" spans="1:16" ht="15" customHeight="1">
      <c r="A33" s="7"/>
      <c r="B33" s="196" t="s">
        <v>34</v>
      </c>
      <c r="C33" s="195"/>
      <c r="D33" s="195"/>
      <c r="E33" s="195"/>
      <c r="F33" s="197"/>
      <c r="G33" s="197"/>
      <c r="H33" s="198"/>
      <c r="I33" s="198"/>
      <c r="J33" s="199">
        <f t="shared" si="2"/>
        <v>0</v>
      </c>
      <c r="K33" s="200"/>
      <c r="L33" s="8"/>
      <c r="N33" s="14" t="s">
        <v>129</v>
      </c>
      <c r="O33" s="13">
        <v>3.9</v>
      </c>
      <c r="P33" s="19"/>
    </row>
    <row r="34" spans="1:16" ht="15" customHeight="1">
      <c r="A34" s="7"/>
      <c r="B34" s="196" t="s">
        <v>164</v>
      </c>
      <c r="C34" s="195"/>
      <c r="D34" s="195"/>
      <c r="E34" s="195"/>
      <c r="F34" s="197"/>
      <c r="G34" s="197"/>
      <c r="H34" s="198"/>
      <c r="I34" s="198"/>
      <c r="J34" s="199">
        <f t="shared" si="2"/>
        <v>0</v>
      </c>
      <c r="K34" s="200"/>
      <c r="L34" s="8"/>
      <c r="N34" s="14" t="s">
        <v>130</v>
      </c>
      <c r="O34" s="13">
        <v>3.8</v>
      </c>
    </row>
    <row r="35" spans="1:16" ht="15" customHeight="1">
      <c r="A35" s="7"/>
      <c r="B35" s="231" t="s">
        <v>106</v>
      </c>
      <c r="C35" s="232"/>
      <c r="D35" s="232">
        <f>OBJEDNÁVKA!D61</f>
        <v>0</v>
      </c>
      <c r="E35" s="232"/>
      <c r="F35" s="233"/>
      <c r="G35" s="233"/>
      <c r="H35" s="234"/>
      <c r="I35" s="234"/>
      <c r="J35" s="235">
        <f t="shared" si="2"/>
        <v>0</v>
      </c>
      <c r="K35" s="236"/>
      <c r="L35" s="8"/>
      <c r="N35" s="14"/>
      <c r="O35" s="15"/>
      <c r="P35" s="19"/>
    </row>
    <row r="36" spans="1:16" ht="15" customHeight="1">
      <c r="A36" s="7"/>
      <c r="B36" s="3" t="s">
        <v>38</v>
      </c>
      <c r="C36" s="210">
        <f>OBJEDNÁVKA!E65</f>
        <v>0</v>
      </c>
      <c r="D36" s="210"/>
      <c r="E36" s="210"/>
      <c r="F36" s="211"/>
      <c r="G36" s="211"/>
      <c r="H36" s="212">
        <v>11.9</v>
      </c>
      <c r="I36" s="212"/>
      <c r="J36" s="213">
        <f t="shared" si="0"/>
        <v>0</v>
      </c>
      <c r="K36" s="214"/>
      <c r="L36" s="8"/>
      <c r="N36" s="16" t="s">
        <v>48</v>
      </c>
      <c r="O36" s="17"/>
      <c r="P36" s="19"/>
    </row>
    <row r="37" spans="1:16" ht="15" customHeight="1">
      <c r="A37" s="7"/>
      <c r="B37" s="196" t="s">
        <v>40</v>
      </c>
      <c r="C37" s="195"/>
      <c r="D37" s="195"/>
      <c r="E37" s="195"/>
      <c r="F37" s="197">
        <f>F36</f>
        <v>0</v>
      </c>
      <c r="G37" s="197"/>
      <c r="H37" s="198">
        <v>8.3000000000000007</v>
      </c>
      <c r="I37" s="198"/>
      <c r="J37" s="199">
        <f t="shared" si="0"/>
        <v>0</v>
      </c>
      <c r="K37" s="200"/>
      <c r="L37" s="8"/>
      <c r="N37" s="6" t="s">
        <v>154</v>
      </c>
      <c r="O37" s="17">
        <v>7.9</v>
      </c>
      <c r="P37" s="19"/>
    </row>
    <row r="38" spans="1:16" ht="15" customHeight="1">
      <c r="A38" s="7"/>
      <c r="B38" s="196" t="s">
        <v>143</v>
      </c>
      <c r="C38" s="195"/>
      <c r="D38" s="195"/>
      <c r="E38" s="195"/>
      <c r="F38" s="197">
        <f>F36</f>
        <v>0</v>
      </c>
      <c r="G38" s="197"/>
      <c r="H38" s="198">
        <v>29.9</v>
      </c>
      <c r="I38" s="198"/>
      <c r="J38" s="199">
        <f t="shared" ref="J38" si="3">F38*H38</f>
        <v>0</v>
      </c>
      <c r="K38" s="200"/>
      <c r="L38" s="8"/>
      <c r="N38" s="6" t="s">
        <v>155</v>
      </c>
      <c r="O38" s="17">
        <v>7.9</v>
      </c>
      <c r="P38" s="19"/>
    </row>
    <row r="39" spans="1:16" ht="15" customHeight="1">
      <c r="A39" s="7"/>
      <c r="B39" s="231" t="s">
        <v>144</v>
      </c>
      <c r="C39" s="232"/>
      <c r="D39" s="232"/>
      <c r="E39" s="232"/>
      <c r="F39" s="233">
        <f>F36</f>
        <v>0</v>
      </c>
      <c r="G39" s="233"/>
      <c r="H39" s="234">
        <v>6</v>
      </c>
      <c r="I39" s="234"/>
      <c r="J39" s="235">
        <f t="shared" si="0"/>
        <v>0</v>
      </c>
      <c r="K39" s="236"/>
      <c r="L39" s="8"/>
      <c r="N39" s="6" t="s">
        <v>156</v>
      </c>
      <c r="O39" s="17">
        <v>7.9</v>
      </c>
      <c r="P39" s="19"/>
    </row>
    <row r="40" spans="1:16" ht="15" customHeight="1">
      <c r="A40" s="7"/>
      <c r="B40" s="248" t="s">
        <v>18</v>
      </c>
      <c r="C40" s="237"/>
      <c r="D40" s="237"/>
      <c r="E40" s="237"/>
      <c r="F40" s="206">
        <f>OBJEDNÁVKA!E76</f>
        <v>0</v>
      </c>
      <c r="G40" s="206"/>
      <c r="H40" s="207">
        <v>25</v>
      </c>
      <c r="I40" s="207"/>
      <c r="J40" s="208">
        <f t="shared" si="0"/>
        <v>0</v>
      </c>
      <c r="K40" s="209"/>
      <c r="L40" s="8"/>
      <c r="N40" s="6" t="s">
        <v>157</v>
      </c>
      <c r="O40" s="17">
        <v>7.9</v>
      </c>
      <c r="P40" s="19"/>
    </row>
    <row r="41" spans="1:16" ht="15" customHeight="1">
      <c r="A41" s="7"/>
      <c r="B41" s="226" t="s">
        <v>165</v>
      </c>
      <c r="C41" s="210"/>
      <c r="D41" s="210"/>
      <c r="E41" s="210"/>
      <c r="F41" s="211"/>
      <c r="G41" s="211"/>
      <c r="H41" s="212">
        <v>5</v>
      </c>
      <c r="I41" s="212"/>
      <c r="J41" s="213">
        <f t="shared" ref="J41:J43" si="4">F41*H41</f>
        <v>0</v>
      </c>
      <c r="K41" s="214"/>
      <c r="L41" s="8"/>
      <c r="N41" s="16"/>
      <c r="O41" s="17"/>
      <c r="P41" s="19"/>
    </row>
    <row r="42" spans="1:16" ht="15" customHeight="1">
      <c r="A42" s="7"/>
      <c r="B42" s="226" t="s">
        <v>128</v>
      </c>
      <c r="C42" s="210"/>
      <c r="D42" s="210"/>
      <c r="E42" s="210"/>
      <c r="F42" s="211"/>
      <c r="G42" s="211"/>
      <c r="H42" s="212">
        <v>14.9</v>
      </c>
      <c r="I42" s="212"/>
      <c r="J42" s="213">
        <f t="shared" si="4"/>
        <v>0</v>
      </c>
      <c r="K42" s="214"/>
      <c r="L42" s="8"/>
      <c r="N42" s="16" t="s">
        <v>124</v>
      </c>
      <c r="O42" s="17"/>
      <c r="P42" s="19"/>
    </row>
    <row r="43" spans="1:16" ht="15" customHeight="1" thickBot="1">
      <c r="A43" s="7"/>
      <c r="B43" s="226" t="s">
        <v>122</v>
      </c>
      <c r="C43" s="210"/>
      <c r="D43" s="210"/>
      <c r="E43" s="210"/>
      <c r="F43" s="211">
        <v>1</v>
      </c>
      <c r="G43" s="211"/>
      <c r="H43" s="212">
        <v>15</v>
      </c>
      <c r="I43" s="212"/>
      <c r="J43" s="213">
        <f t="shared" si="4"/>
        <v>15</v>
      </c>
      <c r="K43" s="214"/>
      <c r="L43" s="8"/>
      <c r="N43" s="6" t="s">
        <v>36</v>
      </c>
      <c r="O43" s="17">
        <v>5.6</v>
      </c>
      <c r="P43" s="19"/>
    </row>
    <row r="44" spans="1:16" ht="15" customHeight="1">
      <c r="A44" s="7"/>
      <c r="B44" s="249" t="s">
        <v>43</v>
      </c>
      <c r="C44" s="250"/>
      <c r="D44" s="250"/>
      <c r="E44" s="250"/>
      <c r="F44" s="251"/>
      <c r="G44" s="251"/>
      <c r="H44" s="252"/>
      <c r="I44" s="252"/>
      <c r="J44" s="253">
        <f>SUM(J12:K43)</f>
        <v>15</v>
      </c>
      <c r="K44" s="254"/>
      <c r="L44" s="8"/>
      <c r="N44" s="6" t="s">
        <v>37</v>
      </c>
      <c r="O44" s="17">
        <v>6.2</v>
      </c>
      <c r="P44" s="19"/>
    </row>
    <row r="45" spans="1:16" ht="15" customHeight="1" thickBot="1">
      <c r="A45" s="7"/>
      <c r="B45" s="201" t="s">
        <v>153</v>
      </c>
      <c r="C45" s="202"/>
      <c r="D45" s="202"/>
      <c r="E45" s="202"/>
      <c r="F45" s="203"/>
      <c r="G45" s="203"/>
      <c r="H45" s="203"/>
      <c r="I45" s="203"/>
      <c r="J45" s="204"/>
      <c r="K45" s="205"/>
      <c r="L45" s="8"/>
      <c r="N45" s="6" t="s">
        <v>39</v>
      </c>
      <c r="O45" s="17">
        <v>7</v>
      </c>
      <c r="P45" s="19"/>
    </row>
    <row r="46" spans="1:16" ht="15" customHeight="1" thickBot="1">
      <c r="A46" s="7"/>
      <c r="B46" s="256" t="s">
        <v>147</v>
      </c>
      <c r="C46" s="257"/>
      <c r="D46" s="257"/>
      <c r="E46" s="257"/>
      <c r="F46" s="258"/>
      <c r="G46" s="258"/>
      <c r="H46" s="258"/>
      <c r="I46" s="258"/>
      <c r="J46" s="259">
        <f>J44-J45</f>
        <v>15</v>
      </c>
      <c r="K46" s="260"/>
      <c r="L46" s="8"/>
      <c r="N46" s="6" t="s">
        <v>51</v>
      </c>
      <c r="O46" s="17">
        <v>7.4</v>
      </c>
      <c r="P46" s="19"/>
    </row>
    <row r="47" spans="1:16" ht="15" customHeight="1">
      <c r="A47" s="7"/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8"/>
      <c r="N47" s="6" t="s">
        <v>52</v>
      </c>
      <c r="O47" s="17">
        <v>7.7</v>
      </c>
      <c r="P47" s="19"/>
    </row>
    <row r="48" spans="1:16" ht="15" customHeight="1">
      <c r="A48" s="7"/>
      <c r="B48" s="248" t="s">
        <v>44</v>
      </c>
      <c r="C48" s="237"/>
      <c r="D48" s="237"/>
      <c r="E48" s="237"/>
      <c r="F48" s="194"/>
      <c r="G48" s="194"/>
      <c r="H48" s="194"/>
      <c r="I48" s="194"/>
      <c r="J48" s="208">
        <v>50</v>
      </c>
      <c r="K48" s="209"/>
      <c r="L48" s="8"/>
      <c r="N48" s="6" t="s">
        <v>17</v>
      </c>
      <c r="O48" s="17">
        <v>5.9</v>
      </c>
      <c r="P48" s="19"/>
    </row>
    <row r="49" spans="1:16" ht="15" customHeight="1">
      <c r="A49" s="7"/>
      <c r="B49" s="248" t="s">
        <v>45</v>
      </c>
      <c r="C49" s="237"/>
      <c r="D49" s="237"/>
      <c r="E49" s="237"/>
      <c r="F49" s="194"/>
      <c r="G49" s="194"/>
      <c r="H49" s="194"/>
      <c r="I49" s="194"/>
      <c r="J49" s="208">
        <f>J46-J48</f>
        <v>-35</v>
      </c>
      <c r="K49" s="209"/>
      <c r="L49" s="8"/>
      <c r="N49" s="6" t="s">
        <v>132</v>
      </c>
      <c r="O49" s="17">
        <v>1</v>
      </c>
      <c r="P49" s="19"/>
    </row>
    <row r="50" spans="1:16" ht="15" customHeight="1">
      <c r="A50" s="7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8"/>
      <c r="N50" s="6" t="s">
        <v>16</v>
      </c>
      <c r="O50" s="17">
        <v>4</v>
      </c>
      <c r="P50" s="19"/>
    </row>
    <row r="51" spans="1:16" ht="15" customHeight="1">
      <c r="A51" s="7"/>
      <c r="B51" s="195" t="s">
        <v>171</v>
      </c>
      <c r="C51" s="195"/>
      <c r="D51" s="195"/>
      <c r="E51" s="195"/>
      <c r="F51" s="195"/>
      <c r="G51" s="195"/>
      <c r="H51" s="195"/>
      <c r="I51" s="195"/>
      <c r="J51" s="195"/>
      <c r="K51" s="195"/>
      <c r="L51" s="8"/>
      <c r="N51" s="14" t="s">
        <v>131</v>
      </c>
      <c r="O51" s="15" t="s">
        <v>158</v>
      </c>
      <c r="P51" s="19"/>
    </row>
    <row r="52" spans="1:16" ht="15" customHeight="1">
      <c r="A52" s="7"/>
      <c r="B52" s="195" t="s">
        <v>166</v>
      </c>
      <c r="C52" s="195"/>
      <c r="D52" s="195"/>
      <c r="E52" s="195"/>
      <c r="F52" s="195"/>
      <c r="G52" s="195"/>
      <c r="H52" s="195"/>
      <c r="I52" s="195"/>
      <c r="J52" s="195"/>
      <c r="K52" s="195"/>
      <c r="L52" s="8"/>
      <c r="N52" s="14"/>
      <c r="O52" s="15"/>
      <c r="P52" s="19"/>
    </row>
    <row r="53" spans="1:16" ht="15" customHeight="1">
      <c r="A53" s="7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8"/>
      <c r="N53" s="16" t="s">
        <v>141</v>
      </c>
      <c r="O53" s="17"/>
      <c r="P53" s="19"/>
    </row>
    <row r="54" spans="1:16" ht="15" customHeight="1">
      <c r="A54" s="7"/>
      <c r="B54" s="195" t="s">
        <v>167</v>
      </c>
      <c r="C54" s="195"/>
      <c r="D54" s="195"/>
      <c r="E54" s="195"/>
      <c r="F54" s="195"/>
      <c r="G54" s="195"/>
      <c r="H54" s="195"/>
      <c r="I54" s="195"/>
      <c r="J54" s="195"/>
      <c r="K54" s="195"/>
      <c r="L54" s="8"/>
      <c r="N54" s="6" t="s">
        <v>159</v>
      </c>
      <c r="O54" s="17">
        <v>11.9</v>
      </c>
      <c r="P54" s="19"/>
    </row>
    <row r="55" spans="1:16" ht="15" customHeight="1">
      <c r="A55" s="7"/>
      <c r="B55" s="195" t="s">
        <v>168</v>
      </c>
      <c r="C55" s="195"/>
      <c r="D55" s="195"/>
      <c r="E55" s="195"/>
      <c r="F55" s="195"/>
      <c r="G55" s="195"/>
      <c r="H55" s="195"/>
      <c r="I55" s="195"/>
      <c r="J55" s="195"/>
      <c r="K55" s="195"/>
      <c r="L55" s="8"/>
      <c r="N55" s="6" t="s">
        <v>160</v>
      </c>
      <c r="O55" s="17">
        <v>11.9</v>
      </c>
      <c r="P55" s="19"/>
    </row>
    <row r="56" spans="1:16" ht="15" customHeight="1">
      <c r="A56" s="7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8"/>
      <c r="N56" s="6" t="s">
        <v>161</v>
      </c>
      <c r="O56" s="17">
        <v>11.9</v>
      </c>
      <c r="P56" s="19"/>
    </row>
    <row r="57" spans="1:16" ht="15" customHeight="1">
      <c r="A57" s="7"/>
      <c r="B57" s="195" t="s">
        <v>49</v>
      </c>
      <c r="C57" s="195"/>
      <c r="D57" s="195"/>
      <c r="E57" s="195"/>
      <c r="F57" s="195"/>
      <c r="G57" s="195"/>
      <c r="H57" s="195"/>
      <c r="I57" s="195"/>
      <c r="J57" s="195"/>
      <c r="K57" s="195"/>
      <c r="L57" s="8"/>
      <c r="O57" s="17"/>
      <c r="P57" s="19"/>
    </row>
    <row r="58" spans="1:16" ht="15" customHeight="1">
      <c r="A58" s="7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8"/>
      <c r="N58" s="16" t="s">
        <v>53</v>
      </c>
      <c r="O58" s="17"/>
      <c r="P58" s="19"/>
    </row>
    <row r="59" spans="1:16" ht="15" customHeight="1">
      <c r="A59" s="7"/>
      <c r="B59" s="195" t="s">
        <v>50</v>
      </c>
      <c r="C59" s="195"/>
      <c r="D59" s="195"/>
      <c r="E59" s="195"/>
      <c r="F59" s="195"/>
      <c r="G59" s="195"/>
      <c r="H59" s="195"/>
      <c r="I59" s="195"/>
      <c r="J59" s="195"/>
      <c r="K59" s="195"/>
      <c r="L59" s="8"/>
      <c r="N59" s="6" t="s">
        <v>54</v>
      </c>
      <c r="O59" s="17">
        <v>8.3000000000000007</v>
      </c>
      <c r="P59" s="19"/>
    </row>
    <row r="60" spans="1:16" ht="15" customHeight="1">
      <c r="A60" s="7"/>
      <c r="L60" s="8"/>
      <c r="N60" s="6" t="s">
        <v>13</v>
      </c>
      <c r="O60" s="17">
        <v>29.9</v>
      </c>
      <c r="P60" s="19"/>
    </row>
    <row r="61" spans="1:16" ht="15" customHeight="1">
      <c r="A61" s="7"/>
      <c r="L61" s="8"/>
      <c r="N61" s="6" t="s">
        <v>142</v>
      </c>
      <c r="O61" s="17">
        <v>6</v>
      </c>
      <c r="P61" s="19"/>
    </row>
    <row r="62" spans="1:16" ht="15" customHeight="1">
      <c r="A62" s="7"/>
      <c r="L62" s="8"/>
      <c r="O62" s="17"/>
      <c r="P62" s="19"/>
    </row>
    <row r="63" spans="1:16" ht="15" customHeight="1">
      <c r="A63" s="7"/>
      <c r="B63" s="9"/>
      <c r="C63" s="9"/>
      <c r="D63" s="9"/>
      <c r="E63" s="9"/>
      <c r="F63" s="9"/>
      <c r="G63" s="9"/>
      <c r="H63" s="9"/>
      <c r="I63" s="9"/>
      <c r="J63" s="9"/>
      <c r="K63" s="9"/>
      <c r="L63" s="10"/>
      <c r="N63" s="16" t="s">
        <v>18</v>
      </c>
      <c r="O63" s="17">
        <v>25</v>
      </c>
      <c r="P63" s="19"/>
    </row>
    <row r="64" spans="1:16" ht="15" customHeight="1">
      <c r="A64" s="4"/>
      <c r="N64" s="16"/>
      <c r="O64" s="17"/>
      <c r="P64" s="19"/>
    </row>
    <row r="65" spans="14:16" ht="15" customHeight="1">
      <c r="N65" s="16" t="s">
        <v>55</v>
      </c>
      <c r="O65" s="17"/>
      <c r="P65" s="19"/>
    </row>
    <row r="66" spans="14:16" ht="15" customHeight="1">
      <c r="N66" s="6" t="s">
        <v>125</v>
      </c>
      <c r="O66" s="17">
        <v>15</v>
      </c>
      <c r="P66" s="19" t="s">
        <v>169</v>
      </c>
    </row>
    <row r="67" spans="14:16" ht="15" customHeight="1">
      <c r="N67" s="6" t="s">
        <v>133</v>
      </c>
      <c r="O67" s="17">
        <v>5</v>
      </c>
      <c r="P67" s="19" t="s">
        <v>146</v>
      </c>
    </row>
    <row r="68" spans="14:16" ht="15" customHeight="1">
      <c r="N68" s="6" t="s">
        <v>128</v>
      </c>
      <c r="O68" s="17">
        <v>14.9</v>
      </c>
      <c r="P68" s="19" t="s">
        <v>145</v>
      </c>
    </row>
    <row r="69" spans="14:16" ht="15" customHeight="1">
      <c r="O69" s="17"/>
      <c r="P69" s="19"/>
    </row>
    <row r="70" spans="14:16" ht="15" customHeight="1">
      <c r="N70" s="16" t="s">
        <v>44</v>
      </c>
      <c r="O70" s="17"/>
      <c r="P70" s="19"/>
    </row>
    <row r="71" spans="14:16" ht="15" customHeight="1">
      <c r="N71" s="6" t="s">
        <v>162</v>
      </c>
      <c r="O71" s="17">
        <v>50</v>
      </c>
      <c r="P71" s="19"/>
    </row>
    <row r="72" spans="14:16" ht="15" customHeight="1">
      <c r="N72" s="6" t="s">
        <v>163</v>
      </c>
      <c r="O72" s="17">
        <v>100</v>
      </c>
      <c r="P72" s="19"/>
    </row>
    <row r="73" spans="14:16" ht="15" customHeight="1">
      <c r="O73" s="6"/>
    </row>
    <row r="74" spans="14:16" ht="15" customHeight="1">
      <c r="O74" s="6"/>
    </row>
    <row r="75" spans="14:16" ht="15" customHeight="1">
      <c r="O75" s="6"/>
    </row>
    <row r="76" spans="14:16" ht="15" customHeight="1">
      <c r="O76" s="6"/>
    </row>
    <row r="77" spans="14:16" ht="15" customHeight="1">
      <c r="O77" s="6"/>
    </row>
    <row r="78" spans="14:16" ht="15" customHeight="1">
      <c r="N78" s="16"/>
      <c r="P78" s="19"/>
    </row>
    <row r="79" spans="14:16" ht="15" customHeight="1">
      <c r="N79" s="16"/>
      <c r="P79" s="19"/>
    </row>
    <row r="80" spans="14:16" ht="15" customHeight="1">
      <c r="P80" s="19"/>
    </row>
    <row r="81" spans="14:16" ht="15" customHeight="1">
      <c r="P81" s="19"/>
    </row>
    <row r="82" spans="14:16" ht="15" customHeight="1">
      <c r="P82" s="19"/>
    </row>
    <row r="83" spans="14:16" ht="15" customHeight="1">
      <c r="P83" s="19"/>
    </row>
    <row r="84" spans="14:16" ht="15" customHeight="1">
      <c r="N84" s="16"/>
      <c r="P84" s="19"/>
    </row>
    <row r="85" spans="14:16">
      <c r="P85" s="19"/>
    </row>
    <row r="86" spans="14:16">
      <c r="P86" s="19"/>
    </row>
  </sheetData>
  <mergeCells count="187">
    <mergeCell ref="B41:E41"/>
    <mergeCell ref="F41:G41"/>
    <mergeCell ref="H41:I41"/>
    <mergeCell ref="J41:K41"/>
    <mergeCell ref="B42:E42"/>
    <mergeCell ref="F42:G42"/>
    <mergeCell ref="H42:I42"/>
    <mergeCell ref="J42:K42"/>
    <mergeCell ref="J48:K48"/>
    <mergeCell ref="B57:K57"/>
    <mergeCell ref="B43:E43"/>
    <mergeCell ref="F43:G43"/>
    <mergeCell ref="H43:I43"/>
    <mergeCell ref="J43:K43"/>
    <mergeCell ref="B47:K47"/>
    <mergeCell ref="B46:E46"/>
    <mergeCell ref="F46:I46"/>
    <mergeCell ref="J46:K46"/>
    <mergeCell ref="F37:G37"/>
    <mergeCell ref="H37:I37"/>
    <mergeCell ref="J37:K37"/>
    <mergeCell ref="B39:E39"/>
    <mergeCell ref="F39:G39"/>
    <mergeCell ref="H39:I39"/>
    <mergeCell ref="J39:K39"/>
    <mergeCell ref="B40:E40"/>
    <mergeCell ref="B58:K58"/>
    <mergeCell ref="F48:I48"/>
    <mergeCell ref="B51:K51"/>
    <mergeCell ref="B52:K52"/>
    <mergeCell ref="B53:K53"/>
    <mergeCell ref="B54:K54"/>
    <mergeCell ref="B55:K55"/>
    <mergeCell ref="B56:K56"/>
    <mergeCell ref="B49:E49"/>
    <mergeCell ref="J49:K49"/>
    <mergeCell ref="B50:K50"/>
    <mergeCell ref="B44:E44"/>
    <mergeCell ref="F44:G44"/>
    <mergeCell ref="H44:I44"/>
    <mergeCell ref="J44:K44"/>
    <mergeCell ref="B48:E48"/>
    <mergeCell ref="J16:K16"/>
    <mergeCell ref="F17:G17"/>
    <mergeCell ref="H17:I17"/>
    <mergeCell ref="J17:K17"/>
    <mergeCell ref="B20:C20"/>
    <mergeCell ref="D20:E20"/>
    <mergeCell ref="F20:G20"/>
    <mergeCell ref="H20:I20"/>
    <mergeCell ref="J20:K20"/>
    <mergeCell ref="B16:E16"/>
    <mergeCell ref="B25:E25"/>
    <mergeCell ref="F25:G25"/>
    <mergeCell ref="H25:I25"/>
    <mergeCell ref="J25:K25"/>
    <mergeCell ref="C18:E18"/>
    <mergeCell ref="F18:G18"/>
    <mergeCell ref="H18:I18"/>
    <mergeCell ref="J18:K18"/>
    <mergeCell ref="B19:E19"/>
    <mergeCell ref="F19:G19"/>
    <mergeCell ref="H19:I19"/>
    <mergeCell ref="J19:K19"/>
    <mergeCell ref="C24:E24"/>
    <mergeCell ref="F24:G24"/>
    <mergeCell ref="H24:I24"/>
    <mergeCell ref="J24:K24"/>
    <mergeCell ref="B21:E21"/>
    <mergeCell ref="F21:G21"/>
    <mergeCell ref="H21:I21"/>
    <mergeCell ref="J21:K21"/>
    <mergeCell ref="B23:C23"/>
    <mergeCell ref="D23:E23"/>
    <mergeCell ref="F23:G23"/>
    <mergeCell ref="H23:I23"/>
    <mergeCell ref="I9:K9"/>
    <mergeCell ref="B10:E10"/>
    <mergeCell ref="F10:G10"/>
    <mergeCell ref="H10:I10"/>
    <mergeCell ref="J10:K10"/>
    <mergeCell ref="B6:C6"/>
    <mergeCell ref="B7:C7"/>
    <mergeCell ref="B14:C14"/>
    <mergeCell ref="D14:E14"/>
    <mergeCell ref="F14:G14"/>
    <mergeCell ref="H14:I14"/>
    <mergeCell ref="J14:K14"/>
    <mergeCell ref="F11:G11"/>
    <mergeCell ref="G8:K8"/>
    <mergeCell ref="J23:K23"/>
    <mergeCell ref="C11:E11"/>
    <mergeCell ref="C12:E12"/>
    <mergeCell ref="B17:C17"/>
    <mergeCell ref="D17:E17"/>
    <mergeCell ref="H11:I11"/>
    <mergeCell ref="J11:K11"/>
    <mergeCell ref="F12:G12"/>
    <mergeCell ref="H12:I12"/>
    <mergeCell ref="J12:K12"/>
    <mergeCell ref="B15:E15"/>
    <mergeCell ref="F15:G15"/>
    <mergeCell ref="H15:I15"/>
    <mergeCell ref="J15:K15"/>
    <mergeCell ref="B13:E13"/>
    <mergeCell ref="F13:G13"/>
    <mergeCell ref="B22:E22"/>
    <mergeCell ref="F22:G22"/>
    <mergeCell ref="H22:I22"/>
    <mergeCell ref="J22:K22"/>
    <mergeCell ref="H13:I13"/>
    <mergeCell ref="J13:K13"/>
    <mergeCell ref="F16:G16"/>
    <mergeCell ref="H16:I16"/>
    <mergeCell ref="B29:C29"/>
    <mergeCell ref="D29:E29"/>
    <mergeCell ref="F29:G29"/>
    <mergeCell ref="H29:I29"/>
    <mergeCell ref="B26:C26"/>
    <mergeCell ref="D26:E26"/>
    <mergeCell ref="F26:G26"/>
    <mergeCell ref="H26:I26"/>
    <mergeCell ref="J26:K26"/>
    <mergeCell ref="B27:E27"/>
    <mergeCell ref="F27:G27"/>
    <mergeCell ref="H27:I27"/>
    <mergeCell ref="J27:K27"/>
    <mergeCell ref="J29:K29"/>
    <mergeCell ref="H33:I33"/>
    <mergeCell ref="J33:K33"/>
    <mergeCell ref="B35:C35"/>
    <mergeCell ref="D35:E35"/>
    <mergeCell ref="F35:G35"/>
    <mergeCell ref="H35:I35"/>
    <mergeCell ref="J35:K35"/>
    <mergeCell ref="C30:E30"/>
    <mergeCell ref="F30:G30"/>
    <mergeCell ref="H30:I30"/>
    <mergeCell ref="J30:K30"/>
    <mergeCell ref="J40:K40"/>
    <mergeCell ref="C36:E36"/>
    <mergeCell ref="F36:G36"/>
    <mergeCell ref="H36:I36"/>
    <mergeCell ref="J36:K36"/>
    <mergeCell ref="B37:E37"/>
    <mergeCell ref="B2:E2"/>
    <mergeCell ref="B3:E3"/>
    <mergeCell ref="B4:E4"/>
    <mergeCell ref="B5:E5"/>
    <mergeCell ref="D6:E6"/>
    <mergeCell ref="D7:E7"/>
    <mergeCell ref="G2:K2"/>
    <mergeCell ref="G3:K3"/>
    <mergeCell ref="G4:K4"/>
    <mergeCell ref="G5:K5"/>
    <mergeCell ref="G6:K6"/>
    <mergeCell ref="G7:K7"/>
    <mergeCell ref="B38:E38"/>
    <mergeCell ref="F38:G38"/>
    <mergeCell ref="H38:I38"/>
    <mergeCell ref="J38:K38"/>
    <mergeCell ref="B33:E33"/>
    <mergeCell ref="F33:G33"/>
    <mergeCell ref="F49:I49"/>
    <mergeCell ref="B59:K59"/>
    <mergeCell ref="B28:E28"/>
    <mergeCell ref="F28:G28"/>
    <mergeCell ref="H28:I28"/>
    <mergeCell ref="J28:K28"/>
    <mergeCell ref="B34:E34"/>
    <mergeCell ref="F34:G34"/>
    <mergeCell ref="H34:I34"/>
    <mergeCell ref="J34:K34"/>
    <mergeCell ref="B45:E45"/>
    <mergeCell ref="F45:I45"/>
    <mergeCell ref="J45:K45"/>
    <mergeCell ref="B32:C32"/>
    <mergeCell ref="D32:E32"/>
    <mergeCell ref="F32:G32"/>
    <mergeCell ref="H32:I32"/>
    <mergeCell ref="J32:K32"/>
    <mergeCell ref="B31:E31"/>
    <mergeCell ref="F31:G31"/>
    <mergeCell ref="H31:I31"/>
    <mergeCell ref="J31:K31"/>
    <mergeCell ref="F40:G40"/>
    <mergeCell ref="H40:I40"/>
  </mergeCells>
  <dataValidations count="3">
    <dataValidation type="list" allowBlank="1" showInputMessage="1" showErrorMessage="1" sqref="B13:E13" xr:uid="{C686DF2F-319E-4DE2-BB46-DC1953C1D860}">
      <formula1>"Grav,Gravírovanie 1 riadka,Gravírovanie 2 riadkov,Gravírovanie 3 riadkov"</formula1>
    </dataValidation>
    <dataValidation type="list" allowBlank="1" showInputMessage="1" showErrorMessage="1" sqref="B25:E25 B19:E19 B31:E31" xr:uid="{41F90BE9-40F0-2D4D-BF9A-3632B18AF890}">
      <formula1>"Grav,Gravírovanie 1 riadka,Gravírovanie 2 riadkov,Gravírovanie 3 riadkov,Gravírovanie 4 riadkov,Gravírovanie 5 riadkov"</formula1>
    </dataValidation>
    <dataValidation type="list" allowBlank="1" showInputMessage="1" showErrorMessage="1" sqref="D23:E23 D29:E29 D35:E35" xr:uid="{D58F1CB9-676C-A340-AB00-6EA24C80E486}">
      <formula1>"vzor 1,vzor 2,vzor 3"</formula1>
    </dataValidation>
  </dataValidations>
  <hyperlinks>
    <hyperlink ref="G5" r:id="rId1" xr:uid="{0A054CA4-B819-BB44-B94A-FD3557F8E993}"/>
  </hyperlinks>
  <pageMargins left="0.25" right="0.25" top="0.75" bottom="0.75" header="0.3" footer="0.3"/>
  <pageSetup paperSize="9" orientation="portrait" horizontalDpi="0" verticalDpi="0"/>
  <ignoredErrors>
    <ignoredError xmlns:x16r3="http://schemas.microsoft.com/office/spreadsheetml/2018/08/main" sqref="D6" x16r3:misleadingForma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2:AK4"/>
  <sheetViews>
    <sheetView workbookViewId="0">
      <selection activeCell="AJ5" sqref="AJ5"/>
    </sheetView>
  </sheetViews>
  <sheetFormatPr baseColWidth="10" defaultColWidth="11.1640625" defaultRowHeight="16"/>
  <sheetData>
    <row r="2" spans="1:37">
      <c r="A2" t="s">
        <v>117</v>
      </c>
      <c r="B2" t="s">
        <v>118</v>
      </c>
      <c r="C2" t="s">
        <v>119</v>
      </c>
      <c r="D2" t="s">
        <v>120</v>
      </c>
      <c r="E2" t="s">
        <v>22</v>
      </c>
      <c r="F2" t="s">
        <v>1</v>
      </c>
      <c r="G2" t="s">
        <v>2</v>
      </c>
      <c r="H2" t="s">
        <v>3</v>
      </c>
      <c r="I2" t="s">
        <v>4</v>
      </c>
      <c r="J2" t="s">
        <v>5</v>
      </c>
      <c r="K2" t="s">
        <v>6</v>
      </c>
      <c r="L2" t="s">
        <v>7</v>
      </c>
      <c r="M2" t="s">
        <v>8</v>
      </c>
      <c r="N2" t="s">
        <v>136</v>
      </c>
      <c r="O2" t="s">
        <v>114</v>
      </c>
      <c r="P2" t="s">
        <v>9</v>
      </c>
      <c r="Q2" t="s">
        <v>115</v>
      </c>
      <c r="R2" t="s">
        <v>137</v>
      </c>
      <c r="S2" t="s">
        <v>56</v>
      </c>
      <c r="T2" t="s">
        <v>116</v>
      </c>
    </row>
    <row r="4" spans="1:37">
      <c r="A4" t="s">
        <v>71</v>
      </c>
      <c r="B4" t="s">
        <v>72</v>
      </c>
      <c r="C4" t="s">
        <v>73</v>
      </c>
      <c r="D4" t="s">
        <v>74</v>
      </c>
      <c r="E4" t="s">
        <v>75</v>
      </c>
      <c r="F4" t="s">
        <v>76</v>
      </c>
      <c r="G4" t="s">
        <v>77</v>
      </c>
      <c r="H4" t="s">
        <v>78</v>
      </c>
      <c r="I4" t="s">
        <v>79</v>
      </c>
      <c r="J4" t="s">
        <v>80</v>
      </c>
      <c r="K4" t="s">
        <v>81</v>
      </c>
      <c r="L4" t="s">
        <v>82</v>
      </c>
      <c r="M4" t="s">
        <v>83</v>
      </c>
      <c r="N4" t="s">
        <v>84</v>
      </c>
      <c r="O4" t="s">
        <v>85</v>
      </c>
      <c r="P4" t="s">
        <v>86</v>
      </c>
      <c r="Q4" t="s">
        <v>87</v>
      </c>
      <c r="R4" t="s">
        <v>88</v>
      </c>
      <c r="S4" t="s">
        <v>89</v>
      </c>
      <c r="T4" t="s">
        <v>90</v>
      </c>
      <c r="U4" t="s">
        <v>91</v>
      </c>
      <c r="V4" t="s">
        <v>92</v>
      </c>
      <c r="W4" t="s">
        <v>93</v>
      </c>
      <c r="X4" t="s">
        <v>94</v>
      </c>
      <c r="Y4" t="s">
        <v>95</v>
      </c>
      <c r="Z4" t="s">
        <v>96</v>
      </c>
      <c r="AA4" t="s">
        <v>97</v>
      </c>
      <c r="AB4" t="s">
        <v>98</v>
      </c>
      <c r="AC4" t="s">
        <v>99</v>
      </c>
      <c r="AD4" t="s">
        <v>100</v>
      </c>
      <c r="AE4" t="s">
        <v>101</v>
      </c>
      <c r="AF4" t="s">
        <v>102</v>
      </c>
      <c r="AG4" t="s">
        <v>103</v>
      </c>
      <c r="AH4" t="s">
        <v>104</v>
      </c>
      <c r="AI4" t="s">
        <v>105</v>
      </c>
      <c r="AJ4" t="s">
        <v>170</v>
      </c>
      <c r="AK4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B7528-28C1-594F-8A76-F9C6C4612CFA}">
  <sheetPr codeName="Hárok4"/>
  <dimension ref="A1"/>
  <sheetViews>
    <sheetView workbookViewId="0"/>
  </sheetViews>
  <sheetFormatPr baseColWidth="10" defaultColWidth="11" defaultRowHeight="16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5"/>
  <dimension ref="A1"/>
  <sheetViews>
    <sheetView workbookViewId="0">
      <selection activeCell="G30" sqref="G30"/>
    </sheetView>
  </sheetViews>
  <sheetFormatPr baseColWidth="10" defaultColWidth="11.1640625" defaultRowHeight="1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OBJEDNÁVKA</vt:lpstr>
      <vt:lpstr>VYÚČTOVANIE</vt:lpstr>
      <vt:lpstr>položky</vt:lpstr>
      <vt:lpstr>Hárok1</vt:lpstr>
      <vt:lpstr>Hárok2</vt:lpstr>
      <vt:lpstr>OBJEDNÁVKA!Oblasť_tlače</vt:lpstr>
      <vt:lpstr>VYÚČTOVANIE!Oblasť_tlače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balíka Microsoft Office</dc:creator>
  <cp:lastModifiedBy>noemi.sajbanova@gmail.com</cp:lastModifiedBy>
  <cp:lastPrinted>2021-03-17T13:05:17Z</cp:lastPrinted>
  <dcterms:created xsi:type="dcterms:W3CDTF">2020-04-19T14:01:54Z</dcterms:created>
  <dcterms:modified xsi:type="dcterms:W3CDTF">2025-03-10T12:01:46Z</dcterms:modified>
</cp:coreProperties>
</file>