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/>
  <mc:AlternateContent xmlns:mc="http://schemas.openxmlformats.org/markup-compatibility/2006">
    <mc:Choice Requires="x15">
      <x15ac:absPath xmlns:x15ac="http://schemas.microsoft.com/office/spreadsheetml/2010/11/ac" url="/Users/Nonatko/Desktop/SEZÓNA 2020/"/>
    </mc:Choice>
  </mc:AlternateContent>
  <xr:revisionPtr revIDLastSave="0" documentId="8_{71060707-381E-364D-9627-2458F29CA311}" xr6:coauthVersionLast="36" xr6:coauthVersionMax="36" xr10:uidLastSave="{00000000-0000-0000-0000-000000000000}"/>
  <workbookProtection workbookAlgorithmName="SHA-512" workbookHashValue="Y+7z4wZ4dpXuYfEupoX3HdcCnnddeDiEf0ZjTtVm+/m7+7q2PHn2dhSgGZvnyHn38v0v9ElD4O1L+FCa5plq0A==" workbookSaltValue="scoIesoFqeDHH3/nghXEhA==" workbookSpinCount="100000" lockStructure="1"/>
  <bookViews>
    <workbookView xWindow="20" yWindow="460" windowWidth="28780" windowHeight="15940" xr2:uid="{00000000-000D-0000-FFFF-FFFF00000000}"/>
  </bookViews>
  <sheets>
    <sheet name="OBJEDNÁVKA" sheetId="1" r:id="rId1"/>
    <sheet name="VYÚČTOVANIE" sheetId="3" state="hidden" r:id="rId2"/>
    <sheet name="List2" sheetId="4" r:id="rId3"/>
    <sheet name="List3" sheetId="5" r:id="rId4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4" i="3" l="1"/>
  <c r="B5" i="3"/>
  <c r="D6" i="3"/>
  <c r="D7" i="3"/>
  <c r="L30" i="3"/>
  <c r="F18" i="3"/>
  <c r="J18" i="3"/>
  <c r="J19" i="3"/>
  <c r="F20" i="3"/>
  <c r="J20" i="3"/>
  <c r="J21" i="3"/>
  <c r="F22" i="3"/>
  <c r="J22" i="3"/>
  <c r="J23" i="3"/>
  <c r="F24" i="3"/>
  <c r="J24" i="3"/>
  <c r="F25" i="3"/>
  <c r="J25" i="3"/>
  <c r="F26" i="3"/>
  <c r="J26" i="3"/>
  <c r="F27" i="3"/>
  <c r="J27" i="3"/>
  <c r="J14" i="3"/>
  <c r="J15" i="3"/>
  <c r="J16" i="3"/>
  <c r="J29" i="3"/>
  <c r="J11" i="3"/>
  <c r="J13" i="3"/>
  <c r="J17" i="3"/>
  <c r="J28" i="3"/>
  <c r="J30" i="3"/>
  <c r="J32" i="3"/>
  <c r="B3" i="3"/>
  <c r="B2" i="3"/>
</calcChain>
</file>

<file path=xl/sharedStrings.xml><?xml version="1.0" encoding="utf-8"?>
<sst xmlns="http://schemas.openxmlformats.org/spreadsheetml/2006/main" count="246" uniqueCount="167">
  <si>
    <t>Tel. číslo:</t>
  </si>
  <si>
    <t>e-mail:</t>
  </si>
  <si>
    <t>Dátum stužkovej:</t>
  </si>
  <si>
    <t>Acapulco</t>
  </si>
  <si>
    <t>Dominica</t>
  </si>
  <si>
    <t>Fidji</t>
  </si>
  <si>
    <t>Grenada</t>
  </si>
  <si>
    <t>Tuli</t>
  </si>
  <si>
    <t>1. riadok</t>
  </si>
  <si>
    <t>2. riadok</t>
  </si>
  <si>
    <t>3. riadok</t>
  </si>
  <si>
    <t>opačná strana</t>
  </si>
  <si>
    <t>nápis na podstavec</t>
  </si>
  <si>
    <t>pieskovaný podstavec s čírym dátumom</t>
  </si>
  <si>
    <t>pieskovanie podstavca a stopky</t>
  </si>
  <si>
    <t>Menný zoznam</t>
  </si>
  <si>
    <t>4. riadok</t>
  </si>
  <si>
    <t>5. riadok</t>
  </si>
  <si>
    <t>O B J E D N Á V K O V Ý   F O R M U L Á R   -   P O H Á R E</t>
  </si>
  <si>
    <t>Meno a priezvisko:</t>
  </si>
  <si>
    <r>
      <rPr>
        <b/>
        <sz val="11"/>
        <color theme="1"/>
        <rFont val="Calibri"/>
        <family val="2"/>
        <charset val="238"/>
        <scheme val="minor"/>
      </rPr>
      <t xml:space="preserve">Kód triedy: </t>
    </r>
    <r>
      <rPr>
        <sz val="8"/>
        <color theme="1"/>
        <rFont val="Calibri"/>
        <family val="2"/>
        <charset val="238"/>
        <scheme val="minor"/>
      </rPr>
      <t>(mesto-škola-trieda)</t>
    </r>
  </si>
  <si>
    <t>Concord</t>
  </si>
  <si>
    <t>Želáme si vygravírovať:</t>
  </si>
  <si>
    <r>
      <t xml:space="preserve">napr.: </t>
    </r>
    <r>
      <rPr>
        <b/>
        <sz val="11"/>
        <color theme="1"/>
        <rFont val="Calibri"/>
        <family val="2"/>
        <charset val="238"/>
        <scheme val="minor"/>
      </rPr>
      <t>meno</t>
    </r>
  </si>
  <si>
    <r>
      <t xml:space="preserve">napr.: </t>
    </r>
    <r>
      <rPr>
        <b/>
        <sz val="11"/>
        <color theme="1"/>
        <rFont val="Calibri"/>
        <family val="2"/>
        <charset val="238"/>
        <scheme val="minor"/>
      </rPr>
      <t>4.A, oktáva, 5.C, ...</t>
    </r>
  </si>
  <si>
    <t>doplň počet</t>
  </si>
  <si>
    <t>SW 4</t>
  </si>
  <si>
    <t>SW 3</t>
  </si>
  <si>
    <t>SW 2</t>
  </si>
  <si>
    <t>SW 1</t>
  </si>
  <si>
    <t>vzor 1</t>
  </si>
  <si>
    <t>vzor 2</t>
  </si>
  <si>
    <t>vzor 3</t>
  </si>
  <si>
    <r>
      <t xml:space="preserve">vygravírovaný </t>
    </r>
    <r>
      <rPr>
        <b/>
        <sz val="11"/>
        <color theme="1"/>
        <rFont val="Calibri"/>
        <family val="2"/>
        <charset val="238"/>
        <scheme val="minor"/>
      </rPr>
      <t xml:space="preserve">dátum </t>
    </r>
    <r>
      <rPr>
        <sz val="11"/>
        <color theme="1"/>
        <rFont val="Calibri"/>
        <family val="2"/>
        <charset val="238"/>
        <scheme val="minor"/>
      </rPr>
      <t xml:space="preserve">alebo </t>
    </r>
    <r>
      <rPr>
        <b/>
        <sz val="11"/>
        <color theme="1"/>
        <rFont val="Calibri"/>
        <family val="2"/>
        <charset val="238"/>
        <scheme val="minor"/>
      </rPr>
      <t>roky štúdia</t>
    </r>
  </si>
  <si>
    <r>
      <t xml:space="preserve">dátum </t>
    </r>
    <r>
      <rPr>
        <sz val="11"/>
        <color theme="1"/>
        <rFont val="Calibri"/>
        <family val="2"/>
        <charset val="238"/>
        <scheme val="minor"/>
      </rPr>
      <t xml:space="preserve">alebo </t>
    </r>
    <r>
      <rPr>
        <b/>
        <sz val="11"/>
        <color theme="1"/>
        <rFont val="Calibri"/>
        <family val="2"/>
        <charset val="238"/>
        <scheme val="minor"/>
      </rPr>
      <t xml:space="preserve">roky štúdia </t>
    </r>
    <r>
      <rPr>
        <sz val="11"/>
        <color theme="1"/>
        <rFont val="Calibri"/>
        <family val="2"/>
        <charset val="238"/>
        <scheme val="minor"/>
      </rPr>
      <t>číre, zvyšok pieskovaný</t>
    </r>
  </si>
  <si>
    <r>
      <t xml:space="preserve">zmatnenie podstavca a stopky </t>
    </r>
    <r>
      <rPr>
        <b/>
        <sz val="11"/>
        <color theme="1"/>
        <rFont val="Calibri"/>
        <family val="2"/>
        <charset val="238"/>
        <scheme val="minor"/>
      </rPr>
      <t>pieskovaním</t>
    </r>
  </si>
  <si>
    <t>Dátum objednania:</t>
  </si>
  <si>
    <t>POHÁRE</t>
  </si>
  <si>
    <t>GRAVÍROVANIE</t>
  </si>
  <si>
    <t>1 riadok</t>
  </si>
  <si>
    <t>2 riadky</t>
  </si>
  <si>
    <t>3 riadky</t>
  </si>
  <si>
    <t>Obrázok</t>
  </si>
  <si>
    <t>PIESKOVANIE</t>
  </si>
  <si>
    <t>Vzor 2</t>
  </si>
  <si>
    <t>Vzor 1</t>
  </si>
  <si>
    <t>Vzor 3</t>
  </si>
  <si>
    <t>Keramický džbán</t>
  </si>
  <si>
    <t>ZÁLOHA</t>
  </si>
  <si>
    <t>Dátum odovzdania:</t>
  </si>
  <si>
    <t>Podpis:</t>
  </si>
  <si>
    <t>cena/ks</t>
  </si>
  <si>
    <t>4 riadky</t>
  </si>
  <si>
    <t>5 riadkov</t>
  </si>
  <si>
    <t>Martini</t>
  </si>
  <si>
    <t>*všetky kontaktné údaje sú povinné</t>
  </si>
  <si>
    <t>Kontaktné údaje*</t>
  </si>
  <si>
    <t>VYPLNENÝ FORMULÁR ODOŠLITE NA EMAIL: info@maturitne-oznamko.sk</t>
  </si>
  <si>
    <r>
      <t xml:space="preserve">Adresa domov: </t>
    </r>
    <r>
      <rPr>
        <sz val="11"/>
        <color theme="1"/>
        <rFont val="Calibri"/>
        <family val="2"/>
        <charset val="238"/>
        <scheme val="minor"/>
      </rPr>
      <t>(ulica, č.domu, PSČ, mesto)</t>
    </r>
  </si>
  <si>
    <r>
      <t xml:space="preserve">Adresa školy: </t>
    </r>
    <r>
      <rPr>
        <sz val="11"/>
        <color theme="1"/>
        <rFont val="Calibri"/>
        <family val="2"/>
        <charset val="238"/>
        <scheme val="minor"/>
      </rPr>
      <t>(ulica, č.domu, PSČ, mesto)</t>
    </r>
  </si>
  <si>
    <t>Esprit</t>
  </si>
  <si>
    <t>Jaspis</t>
  </si>
  <si>
    <t>Juliano</t>
  </si>
  <si>
    <t>Lagúna</t>
  </si>
  <si>
    <t>Pivo</t>
  </si>
  <si>
    <t>Whiskey</t>
  </si>
  <si>
    <t>doplň text</t>
  </si>
  <si>
    <r>
      <t xml:space="preserve">POHÁRE: </t>
    </r>
    <r>
      <rPr>
        <b/>
        <sz val="11"/>
        <color rgb="FFFF0000"/>
        <rFont val="Calibri"/>
        <family val="2"/>
        <charset val="238"/>
        <scheme val="minor"/>
      </rPr>
      <t>doplň počet</t>
    </r>
  </si>
  <si>
    <t>ČAŠE</t>
  </si>
  <si>
    <t>Typ čaše:</t>
  </si>
  <si>
    <t>Počet ks</t>
  </si>
  <si>
    <t>VÁZY</t>
  </si>
  <si>
    <t>Typ vázy:</t>
  </si>
  <si>
    <r>
      <t xml:space="preserve">napr.: </t>
    </r>
    <r>
      <rPr>
        <b/>
        <sz val="11"/>
        <color theme="1"/>
        <rFont val="Calibri"/>
        <family val="2"/>
        <charset val="238"/>
        <scheme val="minor"/>
      </rPr>
      <t>názov školy, obrázok, ...</t>
    </r>
  </si>
  <si>
    <t>Typy PIESKOVANIA podstavca a stopky pohára</t>
  </si>
  <si>
    <t>Font / Typ písma:</t>
  </si>
  <si>
    <t>Poznámky</t>
  </si>
  <si>
    <t>GRAVÍROVANIE POHÁROV</t>
  </si>
  <si>
    <t>The Day, s.r.o.</t>
  </si>
  <si>
    <t>Pražská 8</t>
  </si>
  <si>
    <t>831 01 Bratislava</t>
  </si>
  <si>
    <t>pohare@maturitne-oznamko.sk</t>
  </si>
  <si>
    <t>POLOŽKA</t>
  </si>
  <si>
    <t>POČET KS</t>
  </si>
  <si>
    <t>CENA /ks</t>
  </si>
  <si>
    <t>CENA SPOLU</t>
  </si>
  <si>
    <t>UŠETRILI STE</t>
  </si>
  <si>
    <t>POHÁR</t>
  </si>
  <si>
    <t>ČAŠA</t>
  </si>
  <si>
    <t>Gravírovanie X riadkov</t>
  </si>
  <si>
    <t>Gravírovanie opačná strana</t>
  </si>
  <si>
    <t xml:space="preserve">Gravírovanie obrázok č. </t>
  </si>
  <si>
    <t>Gravírovanie grafika SW s kryštáľom</t>
  </si>
  <si>
    <t>Pieskovanie podstavca vzor</t>
  </si>
  <si>
    <t>ČAŠA ZDARMA</t>
  </si>
  <si>
    <t>VÁZA</t>
  </si>
  <si>
    <t>Gravírovanie hlavný text</t>
  </si>
  <si>
    <t xml:space="preserve">Font č. </t>
  </si>
  <si>
    <t>Zmeny v objednávke</t>
  </si>
  <si>
    <t>SPOLU</t>
  </si>
  <si>
    <t>Rozdiel k úhrade V HOTOVOSTI</t>
  </si>
  <si>
    <t>Dátum stužkovej</t>
  </si>
  <si>
    <t>Dátum vystavenia</t>
  </si>
  <si>
    <t>Svojim podpisom potvrdzujem, že sme si všetko poriadne skontrolovali a že všetky dodané veci boli</t>
  </si>
  <si>
    <t>CENNÍK 2018</t>
  </si>
  <si>
    <t>do 30.4.</t>
  </si>
  <si>
    <t>do 30.6.</t>
  </si>
  <si>
    <t>do 31.8.</t>
  </si>
  <si>
    <t>do 30.9.</t>
  </si>
  <si>
    <t>do 31.10.</t>
  </si>
  <si>
    <t>do 31.12.</t>
  </si>
  <si>
    <t>Esprit s menom na DOZVUKY</t>
  </si>
  <si>
    <t>Krígeľ</t>
  </si>
  <si>
    <t>1 riadok - opačná strana</t>
  </si>
  <si>
    <t>2 riadky - opačná strana</t>
  </si>
  <si>
    <t>Vlastný obrázok - príprava</t>
  </si>
  <si>
    <t>SWAROVSKI</t>
  </si>
  <si>
    <t>SW 4 (iba kryštáľ)</t>
  </si>
  <si>
    <t>Ametist</t>
  </si>
  <si>
    <t>Cyntia</t>
  </si>
  <si>
    <t>Jantár</t>
  </si>
  <si>
    <t>Rubín</t>
  </si>
  <si>
    <t>Zafír</t>
  </si>
  <si>
    <t>GRAVÍROVANIE NA ČAŠE A KRÍGEĽ</t>
  </si>
  <si>
    <t>Meno</t>
  </si>
  <si>
    <t>Obrázok SW s kryštáľom</t>
  </si>
  <si>
    <t>Afrodita</t>
  </si>
  <si>
    <t>Izabel</t>
  </si>
  <si>
    <t>GRAVÍROVANIE NA VÁZU</t>
  </si>
  <si>
    <t>Hlavný text</t>
  </si>
  <si>
    <t>DŽBÁN</t>
  </si>
  <si>
    <t>OSTATNÉ</t>
  </si>
  <si>
    <t>Doprava 1.3. - 30.6.</t>
  </si>
  <si>
    <t>ZDARMA</t>
  </si>
  <si>
    <t xml:space="preserve">Doprava od 1.7. </t>
  </si>
  <si>
    <t>Doprava od 1.7. pri obj nad 190€</t>
  </si>
  <si>
    <t>ZÁLOHA do 180€</t>
  </si>
  <si>
    <t>ZÁLOHA nad 180€</t>
  </si>
  <si>
    <t>-</t>
  </si>
  <si>
    <t>ZĽAVA z gravírovania</t>
  </si>
  <si>
    <t>krstné mená žiakov podľa zoznamu</t>
  </si>
  <si>
    <r>
      <rPr>
        <sz val="12"/>
        <color theme="1"/>
        <rFont val="Calibri"/>
        <family val="2"/>
        <charset val="238"/>
        <scheme val="minor"/>
      </rPr>
      <t>Vyber typ z:</t>
    </r>
    <r>
      <rPr>
        <b/>
        <sz val="12"/>
        <color theme="1"/>
        <rFont val="Calibri"/>
        <family val="2"/>
        <charset val="238"/>
        <scheme val="minor"/>
      </rPr>
      <t xml:space="preserve"> Afrodita, Izabel</t>
    </r>
  </si>
  <si>
    <t>Krígeľ / Pivo</t>
  </si>
  <si>
    <t>Brandy</t>
  </si>
  <si>
    <t>l i l y</t>
  </si>
  <si>
    <t>vyber číslo fontu z web stránky:</t>
  </si>
  <si>
    <t>http://www.maturitne-oznamko.sk/index.php/fonty-na-pohare.html</t>
  </si>
  <si>
    <r>
      <t xml:space="preserve">opačná strana </t>
    </r>
    <r>
      <rPr>
        <sz val="9"/>
        <color theme="1"/>
        <rFont val="Calibri (Text)_x0000_"/>
        <charset val="238"/>
      </rPr>
      <t>(1 alebo 2 riadky)</t>
    </r>
  </si>
  <si>
    <r>
      <t xml:space="preserve">gravírovanie obrázka </t>
    </r>
    <r>
      <rPr>
        <sz val="9"/>
        <color theme="1"/>
        <rFont val="Calibri (Text)_x0000_"/>
        <charset val="238"/>
      </rPr>
      <t>(číslo)</t>
    </r>
  </si>
  <si>
    <t>http://www.maturitne-oznamko.sk/index.php/pohare.html</t>
  </si>
  <si>
    <t>stužka, srdce, kľúč, ...</t>
  </si>
  <si>
    <r>
      <t xml:space="preserve">Pohár so SWAROVSKI KRIŠTÁĽOM podľa vzoru:                  </t>
    </r>
    <r>
      <rPr>
        <b/>
        <sz val="11"/>
        <color rgb="FFFF0000"/>
        <rFont val="Calibri"/>
        <family val="2"/>
        <charset val="238"/>
        <scheme val="minor"/>
      </rPr>
      <t>doplň počet</t>
    </r>
  </si>
  <si>
    <t>iba kryštáľ</t>
  </si>
  <si>
    <t>vlnka + kr.</t>
  </si>
  <si>
    <t>masľa + kr.</t>
  </si>
  <si>
    <t>ornament + kr.</t>
  </si>
  <si>
    <t>Doprava ZDARMA</t>
  </si>
  <si>
    <t>Iný poplatok:</t>
  </si>
  <si>
    <r>
      <t xml:space="preserve">Zálohu je nutné uhradiť </t>
    </r>
    <r>
      <rPr>
        <b/>
        <sz val="11"/>
        <color theme="1"/>
        <rFont val="Calibri"/>
        <family val="2"/>
        <scheme val="minor"/>
      </rPr>
      <t xml:space="preserve">do </t>
    </r>
    <r>
      <rPr>
        <b/>
        <sz val="12"/>
        <color theme="1"/>
        <rFont val="Calibri (Text)_x0000_"/>
        <charset val="238"/>
      </rPr>
      <t>7 pracovných dní</t>
    </r>
    <r>
      <rPr>
        <sz val="11"/>
        <color theme="1"/>
        <rFont val="Calibri"/>
        <family val="2"/>
        <charset val="238"/>
        <scheme val="minor"/>
      </rPr>
      <t xml:space="preserve"> od dátumu vystavenia vyúčtovania </t>
    </r>
  </si>
  <si>
    <t>v súlade s našou objednávkou, zaslaným vyúčtovaním a sú v poriadku.</t>
  </si>
  <si>
    <t xml:space="preserve">SW 2 </t>
  </si>
  <si>
    <t>Gravírovanie meno</t>
  </si>
  <si>
    <r>
      <rPr>
        <sz val="12"/>
        <color theme="1"/>
        <rFont val="Calibri"/>
        <family val="2"/>
        <charset val="238"/>
        <scheme val="minor"/>
      </rPr>
      <t xml:space="preserve">Vyber typ z: </t>
    </r>
    <r>
      <rPr>
        <b/>
        <sz val="12"/>
        <color theme="1"/>
        <rFont val="Calibri"/>
        <family val="2"/>
        <charset val="238"/>
        <scheme val="minor"/>
      </rPr>
      <t>Cyntia, Rubín, Zafír; DO VYPREDANIA ZÁSOB - Jantár</t>
    </r>
  </si>
  <si>
    <t>č. obj.: 20</t>
  </si>
  <si>
    <r>
      <t xml:space="preserve">na IBAN: </t>
    </r>
    <r>
      <rPr>
        <b/>
        <sz val="12"/>
        <color theme="1"/>
        <rFont val="Calibri (Text)_x0000_"/>
        <charset val="238"/>
      </rPr>
      <t>SK64 0900 0000 0051 1446 4113</t>
    </r>
    <r>
      <rPr>
        <sz val="11"/>
        <color theme="1"/>
        <rFont val="Calibri"/>
        <family val="2"/>
        <charset val="238"/>
        <scheme val="minor"/>
      </rPr>
      <t>. Do poznámky uviesť KÓD TRIEDY a VS: číslo objednávky</t>
    </r>
  </si>
  <si>
    <r>
      <t xml:space="preserve">napr.: </t>
    </r>
    <r>
      <rPr>
        <b/>
        <sz val="11"/>
        <color theme="1"/>
        <rFont val="Calibri"/>
        <family val="2"/>
        <charset val="238"/>
        <scheme val="minor"/>
      </rPr>
      <t>2017-2021, 7.12.2020, ...</t>
    </r>
  </si>
  <si>
    <t>Prijatú objednávku Vám potvrdíme a budeme vás informovať o platbe zálohy a ďalších krokoch.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</si>
</sst>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&quot;-&quot;??\ [$€-1]_-;_-@_-"/>
    <numFmt numFmtId="165" formatCode="_-* #,##0.00\ [$€-41B]_-;\-* #,##0.00\ [$€-41B]_-;_-* &quot;-&quot;??\ [$€-41B]_-;_-@_-"/>
    <numFmt numFmtId="166" formatCode="0#,###,###,###"/>
    <numFmt numFmtId="167" formatCode="_ * #,##0.00_)\ [$€-1]_ ;_ * \(#,##0.00\)\ [$€-1]_ ;_ * &quot;-&quot;??_)\ [$€-1]_ ;_ @_ "/>
    <numFmt numFmtId="168" formatCode="[$-41B]d\.\ mmmm\ yyyy;@"/>
  </numFmts>
  <fonts count="2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(Text)_x0000_"/>
      <charset val="238"/>
    </font>
    <font>
      <b/>
      <sz val="12"/>
      <color theme="1"/>
      <name val="Calibri (Text)_x0000_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4" fillId="4" borderId="0" xfId="0" applyFont="1" applyFill="1" applyBorder="1" applyAlignment="1">
      <alignment horizontal="left"/>
    </xf>
    <xf numFmtId="0" fontId="0" fillId="0" borderId="6" xfId="0" applyBorder="1"/>
    <xf numFmtId="0" fontId="2" fillId="4" borderId="1" xfId="0" applyFont="1" applyFill="1" applyBorder="1" applyAlignment="1"/>
    <xf numFmtId="0" fontId="4" fillId="4" borderId="0" xfId="0" applyFont="1" applyFill="1" applyBorder="1" applyAlignment="1"/>
    <xf numFmtId="0" fontId="0" fillId="0" borderId="0" xfId="0" applyFill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9" fontId="0" fillId="0" borderId="0" xfId="0" applyNumberFormat="1"/>
    <xf numFmtId="164" fontId="0" fillId="0" borderId="0" xfId="0" applyNumberFormat="1"/>
    <xf numFmtId="164" fontId="0" fillId="0" borderId="14" xfId="0" applyNumberFormat="1" applyBorder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164" fontId="0" fillId="0" borderId="0" xfId="0" applyNumberFormat="1" applyBorder="1"/>
    <xf numFmtId="167" fontId="0" fillId="0" borderId="14" xfId="0" applyNumberFormat="1" applyBorder="1"/>
    <xf numFmtId="167" fontId="0" fillId="0" borderId="14" xfId="0" applyNumberFormat="1" applyBorder="1" applyAlignment="1">
      <alignment horizontal="left"/>
    </xf>
    <xf numFmtId="167" fontId="0" fillId="0" borderId="14" xfId="0" applyNumberFormat="1" applyFill="1" applyBorder="1" applyAlignment="1">
      <alignment horizontal="left"/>
    </xf>
    <xf numFmtId="167" fontId="0" fillId="0" borderId="0" xfId="0" applyNumberFormat="1"/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/>
    </xf>
    <xf numFmtId="168" fontId="0" fillId="3" borderId="1" xfId="0" applyNumberFormat="1" applyFill="1" applyBorder="1" applyAlignment="1" applyProtection="1">
      <alignment horizontal="left" vertical="center"/>
      <protection locked="0"/>
    </xf>
    <xf numFmtId="168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>
      <alignment horizontal="left"/>
    </xf>
    <xf numFmtId="0" fontId="11" fillId="5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66" fontId="0" fillId="3" borderId="1" xfId="0" applyNumberFormat="1" applyFill="1" applyBorder="1" applyAlignment="1" applyProtection="1">
      <alignment horizontal="left" vertical="center"/>
      <protection locked="0"/>
    </xf>
    <xf numFmtId="166" fontId="0" fillId="3" borderId="1" xfId="0" applyNumberFormat="1" applyFont="1" applyFill="1" applyBorder="1" applyAlignment="1" applyProtection="1">
      <alignment horizontal="left" vertical="center"/>
      <protection locked="0"/>
    </xf>
    <xf numFmtId="0" fontId="16" fillId="3" borderId="1" xfId="1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/>
    <xf numFmtId="0" fontId="2" fillId="4" borderId="0" xfId="0" applyFont="1" applyFill="1" applyBorder="1" applyAlignment="1">
      <alignment horizontal="left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7" fillId="2" borderId="0" xfId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0" xfId="1" applyFill="1" applyBorder="1" applyAlignment="1" applyProtection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13" fillId="0" borderId="11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9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8" xfId="1" applyBorder="1" applyAlignment="1" applyProtection="1">
      <alignment horizontal="left"/>
    </xf>
    <xf numFmtId="3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9" xfId="0" applyNumberForma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8" fontId="13" fillId="0" borderId="0" xfId="0" applyNumberFormat="1" applyFont="1" applyBorder="1" applyAlignment="1">
      <alignment horizontal="left"/>
    </xf>
    <xf numFmtId="168" fontId="13" fillId="0" borderId="9" xfId="0" applyNumberFormat="1" applyFont="1" applyBorder="1" applyAlignment="1">
      <alignment horizontal="left"/>
    </xf>
    <xf numFmtId="168" fontId="0" fillId="0" borderId="11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turitne-oznamko.sk/index.php/pohare.html" TargetMode="External"/><Relationship Id="rId1" Type="http://schemas.openxmlformats.org/officeDocument/2006/relationships/hyperlink" Target="http://www.maturitne-oznamko.sk/index.php/fonty-na-pohar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hare@maturitne-oznamko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tabSelected="1" zoomScale="110" zoomScaleNormal="110" workbookViewId="0">
      <selection activeCell="G6" sqref="G6:K6"/>
    </sheetView>
  </sheetViews>
  <sheetFormatPr baseColWidth="10" defaultColWidth="8.83203125" defaultRowHeight="15"/>
  <cols>
    <col min="1" max="1" width="1.6640625" customWidth="1"/>
    <col min="2" max="2" width="3" customWidth="1"/>
    <col min="4" max="4" width="4.5" customWidth="1"/>
    <col min="5" max="5" width="6.1640625" customWidth="1"/>
    <col min="6" max="6" width="9.33203125" customWidth="1"/>
    <col min="7" max="7" width="6.6640625" customWidth="1"/>
    <col min="9" max="9" width="10.5" customWidth="1"/>
    <col min="10" max="10" width="4.33203125" customWidth="1"/>
    <col min="11" max="11" width="5.5" customWidth="1"/>
    <col min="12" max="15" width="9.1640625" hidden="1" customWidth="1"/>
    <col min="16" max="16" width="8.1640625" customWidth="1"/>
    <col min="17" max="17" width="6.6640625" customWidth="1"/>
    <col min="18" max="18" width="7.6640625" customWidth="1"/>
    <col min="19" max="19" width="5.83203125" customWidth="1"/>
    <col min="20" max="20" width="8.33203125" customWidth="1"/>
    <col min="21" max="21" width="6.5" customWidth="1"/>
    <col min="22" max="22" width="8.6640625" customWidth="1"/>
    <col min="23" max="23" width="1.83203125" customWidth="1"/>
    <col min="24" max="24" width="1.6640625" customWidth="1"/>
    <col min="25" max="25" width="8.83203125" customWidth="1"/>
    <col min="26" max="26" width="8.6640625" customWidth="1"/>
  </cols>
  <sheetData>
    <row r="1" spans="1:24" ht="7.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7"/>
    </row>
    <row r="2" spans="1:24" ht="18" customHeight="1">
      <c r="A2" s="147"/>
      <c r="B2" s="92" t="s">
        <v>18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147"/>
    </row>
    <row r="3" spans="1:24" ht="12" customHeight="1">
      <c r="A3" s="147"/>
      <c r="B3" s="91"/>
      <c r="C3" s="99"/>
      <c r="D3" s="99"/>
      <c r="E3" s="99"/>
      <c r="F3" s="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47"/>
    </row>
    <row r="4" spans="1:24" ht="18" customHeight="1">
      <c r="A4" s="147"/>
      <c r="B4" s="96"/>
      <c r="C4" s="111" t="s">
        <v>56</v>
      </c>
      <c r="D4" s="111"/>
      <c r="E4" s="111"/>
      <c r="F4" s="111"/>
      <c r="G4" s="126" t="s">
        <v>57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47"/>
    </row>
    <row r="5" spans="1:24" ht="7.25" customHeight="1">
      <c r="A5" s="147"/>
      <c r="B5" s="97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47"/>
    </row>
    <row r="6" spans="1:24">
      <c r="A6" s="147"/>
      <c r="B6" s="97"/>
      <c r="C6" s="95" t="s">
        <v>20</v>
      </c>
      <c r="D6" s="95"/>
      <c r="E6" s="95"/>
      <c r="F6" s="95"/>
      <c r="G6" s="108"/>
      <c r="H6" s="108"/>
      <c r="I6" s="108"/>
      <c r="J6" s="108"/>
      <c r="K6" s="108"/>
      <c r="L6" s="1"/>
      <c r="M6" s="1"/>
      <c r="N6" s="1"/>
      <c r="O6" s="1"/>
      <c r="P6" s="40"/>
      <c r="Q6" s="48" t="s">
        <v>58</v>
      </c>
      <c r="R6" s="48"/>
      <c r="S6" s="48"/>
      <c r="T6" s="48"/>
      <c r="U6" s="48"/>
      <c r="V6" s="48"/>
      <c r="W6" s="59"/>
      <c r="X6" s="147"/>
    </row>
    <row r="7" spans="1:24">
      <c r="A7" s="147"/>
      <c r="B7" s="97"/>
      <c r="C7" s="80" t="s">
        <v>19</v>
      </c>
      <c r="D7" s="80"/>
      <c r="E7" s="80"/>
      <c r="F7" s="80"/>
      <c r="G7" s="109"/>
      <c r="H7" s="110"/>
      <c r="I7" s="110"/>
      <c r="J7" s="110"/>
      <c r="K7" s="110"/>
      <c r="L7" s="1"/>
      <c r="M7" s="1"/>
      <c r="N7" s="1"/>
      <c r="O7" s="1"/>
      <c r="P7" s="40"/>
      <c r="Q7" s="102"/>
      <c r="R7" s="114"/>
      <c r="S7" s="114"/>
      <c r="T7" s="114"/>
      <c r="U7" s="114"/>
      <c r="V7" s="115"/>
      <c r="W7" s="59"/>
      <c r="X7" s="147"/>
    </row>
    <row r="8" spans="1:24">
      <c r="A8" s="147"/>
      <c r="B8" s="97"/>
      <c r="C8" s="80" t="s">
        <v>0</v>
      </c>
      <c r="D8" s="80"/>
      <c r="E8" s="80"/>
      <c r="F8" s="80"/>
      <c r="G8" s="131"/>
      <c r="H8" s="132"/>
      <c r="I8" s="132"/>
      <c r="J8" s="132"/>
      <c r="K8" s="132"/>
      <c r="L8" s="1"/>
      <c r="M8" s="1"/>
      <c r="N8" s="1"/>
      <c r="O8" s="1"/>
      <c r="P8" s="40"/>
      <c r="Q8" s="116"/>
      <c r="R8" s="117"/>
      <c r="S8" s="117"/>
      <c r="T8" s="117"/>
      <c r="U8" s="117"/>
      <c r="V8" s="118"/>
      <c r="W8" s="59"/>
      <c r="X8" s="147"/>
    </row>
    <row r="9" spans="1:24">
      <c r="A9" s="147"/>
      <c r="B9" s="97"/>
      <c r="C9" s="80" t="s">
        <v>1</v>
      </c>
      <c r="D9" s="80"/>
      <c r="E9" s="80"/>
      <c r="F9" s="80"/>
      <c r="G9" s="133"/>
      <c r="H9" s="134"/>
      <c r="I9" s="134"/>
      <c r="J9" s="134"/>
      <c r="K9" s="134"/>
      <c r="L9" s="1"/>
      <c r="M9" s="1"/>
      <c r="N9" s="1"/>
      <c r="O9" s="1"/>
      <c r="P9" s="40"/>
      <c r="Q9" s="48" t="s">
        <v>59</v>
      </c>
      <c r="R9" s="48"/>
      <c r="S9" s="48"/>
      <c r="T9" s="48"/>
      <c r="U9" s="48"/>
      <c r="V9" s="48"/>
      <c r="W9" s="59"/>
      <c r="X9" s="147"/>
    </row>
    <row r="10" spans="1:24">
      <c r="A10" s="147"/>
      <c r="B10" s="97"/>
      <c r="C10" s="80" t="s">
        <v>2</v>
      </c>
      <c r="D10" s="80"/>
      <c r="E10" s="80"/>
      <c r="F10" s="80"/>
      <c r="G10" s="112"/>
      <c r="H10" s="113"/>
      <c r="I10" s="113"/>
      <c r="J10" s="113"/>
      <c r="K10" s="113"/>
      <c r="L10" s="1"/>
      <c r="M10" s="1"/>
      <c r="N10" s="1"/>
      <c r="O10" s="1"/>
      <c r="P10" s="40"/>
      <c r="Q10" s="102"/>
      <c r="R10" s="103"/>
      <c r="S10" s="103"/>
      <c r="T10" s="103"/>
      <c r="U10" s="103"/>
      <c r="V10" s="104"/>
      <c r="W10" s="59"/>
      <c r="X10" s="147"/>
    </row>
    <row r="11" spans="1:24">
      <c r="A11" s="147"/>
      <c r="B11" s="97"/>
      <c r="C11" s="80" t="s">
        <v>36</v>
      </c>
      <c r="D11" s="80"/>
      <c r="E11" s="80"/>
      <c r="F11" s="80"/>
      <c r="G11" s="112"/>
      <c r="H11" s="113"/>
      <c r="I11" s="113"/>
      <c r="J11" s="113"/>
      <c r="K11" s="113"/>
      <c r="L11" s="1"/>
      <c r="M11" s="1"/>
      <c r="N11" s="1"/>
      <c r="O11" s="1"/>
      <c r="P11" s="40"/>
      <c r="Q11" s="105"/>
      <c r="R11" s="106"/>
      <c r="S11" s="106"/>
      <c r="T11" s="106"/>
      <c r="U11" s="106"/>
      <c r="V11" s="107"/>
      <c r="W11" s="59"/>
      <c r="X11" s="147"/>
    </row>
    <row r="12" spans="1:24" ht="18" customHeight="1">
      <c r="A12" s="147"/>
      <c r="B12" s="98"/>
      <c r="C12" s="119" t="s">
        <v>55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47"/>
    </row>
    <row r="13" spans="1:24" ht="12" customHeight="1">
      <c r="A13" s="14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47"/>
    </row>
    <row r="14" spans="1:24" ht="17">
      <c r="A14" s="147"/>
      <c r="B14" s="45"/>
      <c r="C14" s="121" t="s">
        <v>67</v>
      </c>
      <c r="D14" s="121"/>
      <c r="E14" s="121"/>
      <c r="F14" s="12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1"/>
      <c r="X14" s="147"/>
    </row>
    <row r="15" spans="1:24" ht="7.25" customHeight="1">
      <c r="A15" s="147"/>
      <c r="B15" s="4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42"/>
      <c r="X15" s="147"/>
    </row>
    <row r="16" spans="1:24">
      <c r="A16" s="147"/>
      <c r="B16" s="46"/>
      <c r="C16" s="101" t="s">
        <v>3</v>
      </c>
      <c r="D16" s="101"/>
      <c r="E16" s="101" t="s">
        <v>118</v>
      </c>
      <c r="F16" s="101"/>
      <c r="G16" s="101" t="s">
        <v>143</v>
      </c>
      <c r="H16" s="101"/>
      <c r="I16" s="101" t="s">
        <v>21</v>
      </c>
      <c r="J16" s="101"/>
      <c r="K16" s="101" t="s">
        <v>4</v>
      </c>
      <c r="L16" s="101"/>
      <c r="M16" s="101"/>
      <c r="N16" s="101"/>
      <c r="O16" s="101"/>
      <c r="P16" s="101"/>
      <c r="Q16" s="101" t="s">
        <v>60</v>
      </c>
      <c r="R16" s="101"/>
      <c r="S16" s="101" t="s">
        <v>5</v>
      </c>
      <c r="T16" s="101"/>
      <c r="U16" s="101" t="s">
        <v>6</v>
      </c>
      <c r="V16" s="101"/>
      <c r="W16" s="42"/>
      <c r="X16" s="147"/>
    </row>
    <row r="17" spans="1:24">
      <c r="A17" s="147"/>
      <c r="B17" s="4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42"/>
      <c r="X17" s="147"/>
    </row>
    <row r="18" spans="1:24">
      <c r="A18" s="147"/>
      <c r="B18" s="46"/>
      <c r="C18" s="122" t="s">
        <v>61</v>
      </c>
      <c r="D18" s="122"/>
      <c r="E18" s="122" t="s">
        <v>62</v>
      </c>
      <c r="F18" s="122"/>
      <c r="G18" s="123" t="s">
        <v>63</v>
      </c>
      <c r="H18" s="124"/>
      <c r="I18" s="122" t="s">
        <v>144</v>
      </c>
      <c r="J18" s="122"/>
      <c r="K18" s="122" t="s">
        <v>54</v>
      </c>
      <c r="L18" s="122"/>
      <c r="M18" s="122"/>
      <c r="N18" s="122"/>
      <c r="O18" s="122"/>
      <c r="P18" s="122"/>
      <c r="Q18" s="122" t="s">
        <v>7</v>
      </c>
      <c r="R18" s="122"/>
      <c r="S18" s="122" t="s">
        <v>65</v>
      </c>
      <c r="T18" s="122"/>
      <c r="U18" s="122" t="s">
        <v>142</v>
      </c>
      <c r="V18" s="122"/>
      <c r="W18" s="42"/>
      <c r="X18" s="147"/>
    </row>
    <row r="19" spans="1:24">
      <c r="A19" s="147"/>
      <c r="B19" s="46"/>
      <c r="C19" s="100"/>
      <c r="D19" s="100"/>
      <c r="E19" s="100"/>
      <c r="F19" s="100"/>
      <c r="G19" s="135"/>
      <c r="H19" s="136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25"/>
      <c r="V19" s="125"/>
      <c r="W19" s="42"/>
      <c r="X19" s="147"/>
    </row>
    <row r="20" spans="1:24">
      <c r="A20" s="147"/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2"/>
      <c r="X20" s="147"/>
    </row>
    <row r="21" spans="1:24">
      <c r="A21" s="147"/>
      <c r="B21" s="46"/>
      <c r="C21" s="54" t="s">
        <v>75</v>
      </c>
      <c r="D21" s="55"/>
      <c r="E21" s="55"/>
      <c r="F21" s="56"/>
      <c r="G21" s="50"/>
      <c r="H21" s="51"/>
      <c r="I21" s="37" t="s">
        <v>145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2"/>
      <c r="X21" s="147"/>
    </row>
    <row r="22" spans="1:24">
      <c r="A22" s="147"/>
      <c r="B22" s="46"/>
      <c r="C22" s="44"/>
      <c r="D22" s="44"/>
      <c r="E22" s="44"/>
      <c r="F22" s="44"/>
      <c r="G22" s="44"/>
      <c r="H22" s="44"/>
      <c r="I22" s="156" t="s">
        <v>146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42"/>
      <c r="X22" s="147"/>
    </row>
    <row r="23" spans="1:24">
      <c r="A23" s="147"/>
      <c r="B23" s="46"/>
      <c r="C23" s="137" t="s">
        <v>22</v>
      </c>
      <c r="D23" s="137"/>
      <c r="E23" s="137"/>
      <c r="F23" s="13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2"/>
      <c r="X23" s="147"/>
    </row>
    <row r="24" spans="1:24">
      <c r="A24" s="147"/>
      <c r="B24" s="46"/>
      <c r="C24" s="80" t="s">
        <v>8</v>
      </c>
      <c r="D24" s="80"/>
      <c r="E24" s="80"/>
      <c r="F24" s="80"/>
      <c r="G24" s="74"/>
      <c r="H24" s="75"/>
      <c r="I24" s="75"/>
      <c r="J24" s="62" t="s">
        <v>23</v>
      </c>
      <c r="K24" s="63"/>
      <c r="L24" s="63"/>
      <c r="M24" s="63"/>
      <c r="N24" s="63"/>
      <c r="O24" s="63"/>
      <c r="P24" s="63"/>
      <c r="Q24" s="63"/>
      <c r="R24" s="63"/>
      <c r="S24" s="40"/>
      <c r="T24" s="40"/>
      <c r="U24" s="40"/>
      <c r="V24" s="40"/>
      <c r="W24" s="42"/>
      <c r="X24" s="147"/>
    </row>
    <row r="25" spans="1:24">
      <c r="A25" s="147"/>
      <c r="B25" s="46"/>
      <c r="C25" s="80" t="s">
        <v>9</v>
      </c>
      <c r="D25" s="80"/>
      <c r="E25" s="80"/>
      <c r="F25" s="80"/>
      <c r="G25" s="74"/>
      <c r="H25" s="75"/>
      <c r="I25" s="75"/>
      <c r="J25" s="62" t="s">
        <v>24</v>
      </c>
      <c r="K25" s="63"/>
      <c r="L25" s="63"/>
      <c r="M25" s="63"/>
      <c r="N25" s="63"/>
      <c r="O25" s="63"/>
      <c r="P25" s="63"/>
      <c r="Q25" s="63"/>
      <c r="R25" s="63"/>
      <c r="S25" s="40"/>
      <c r="T25" s="40"/>
      <c r="U25" s="40"/>
      <c r="V25" s="40"/>
      <c r="W25" s="42"/>
      <c r="X25" s="147"/>
    </row>
    <row r="26" spans="1:24">
      <c r="A26" s="147"/>
      <c r="B26" s="46"/>
      <c r="C26" s="80" t="s">
        <v>10</v>
      </c>
      <c r="D26" s="80"/>
      <c r="E26" s="80"/>
      <c r="F26" s="80"/>
      <c r="G26" s="74"/>
      <c r="H26" s="75"/>
      <c r="I26" s="75"/>
      <c r="J26" s="62" t="s">
        <v>165</v>
      </c>
      <c r="K26" s="63"/>
      <c r="L26" s="63"/>
      <c r="M26" s="63"/>
      <c r="N26" s="63"/>
      <c r="O26" s="63"/>
      <c r="P26" s="63"/>
      <c r="Q26" s="63"/>
      <c r="R26" s="63"/>
      <c r="S26" s="40"/>
      <c r="T26" s="40"/>
      <c r="U26" s="40"/>
      <c r="V26" s="40"/>
      <c r="W26" s="42"/>
      <c r="X26" s="147"/>
    </row>
    <row r="27" spans="1:24">
      <c r="A27" s="147"/>
      <c r="B27" s="46"/>
      <c r="C27" s="80" t="s">
        <v>147</v>
      </c>
      <c r="D27" s="80"/>
      <c r="E27" s="80"/>
      <c r="F27" s="80"/>
      <c r="G27" s="138"/>
      <c r="H27" s="138"/>
      <c r="I27" s="138"/>
      <c r="J27" s="62" t="s">
        <v>73</v>
      </c>
      <c r="K27" s="63"/>
      <c r="L27" s="63"/>
      <c r="M27" s="63"/>
      <c r="N27" s="63"/>
      <c r="O27" s="63"/>
      <c r="P27" s="63"/>
      <c r="Q27" s="63"/>
      <c r="R27" s="63"/>
      <c r="S27" s="40"/>
      <c r="T27" s="40"/>
      <c r="U27" s="40"/>
      <c r="V27" s="40"/>
      <c r="W27" s="42"/>
      <c r="X27" s="147"/>
    </row>
    <row r="28" spans="1:24">
      <c r="A28" s="147"/>
      <c r="B28" s="46"/>
      <c r="C28" s="80" t="s">
        <v>148</v>
      </c>
      <c r="D28" s="80"/>
      <c r="E28" s="80"/>
      <c r="F28" s="80"/>
      <c r="G28" s="74"/>
      <c r="H28" s="75"/>
      <c r="I28" s="75"/>
      <c r="J28" s="64" t="s">
        <v>150</v>
      </c>
      <c r="K28" s="63"/>
      <c r="L28" s="63"/>
      <c r="M28" s="63"/>
      <c r="N28" s="63"/>
      <c r="O28" s="63"/>
      <c r="P28" s="63"/>
      <c r="Q28" s="158" t="s">
        <v>149</v>
      </c>
      <c r="R28" s="63"/>
      <c r="S28" s="63"/>
      <c r="T28" s="63"/>
      <c r="U28" s="63"/>
      <c r="V28" s="63"/>
      <c r="W28" s="42"/>
      <c r="X28" s="147"/>
    </row>
    <row r="29" spans="1:24" ht="16" thickBot="1">
      <c r="A29" s="147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"/>
      <c r="M29" s="1"/>
      <c r="N29" s="1"/>
      <c r="O29" s="1"/>
      <c r="P29" s="5" t="s">
        <v>153</v>
      </c>
      <c r="Q29" s="1"/>
      <c r="R29" s="5" t="s">
        <v>154</v>
      </c>
      <c r="S29" s="1"/>
      <c r="T29" s="5" t="s">
        <v>155</v>
      </c>
      <c r="U29" s="1"/>
      <c r="V29" s="15" t="s">
        <v>152</v>
      </c>
      <c r="W29" s="42"/>
      <c r="X29" s="147"/>
    </row>
    <row r="30" spans="1:24" ht="16" thickBot="1">
      <c r="A30" s="147"/>
      <c r="B30" s="46"/>
      <c r="C30" s="137" t="s">
        <v>151</v>
      </c>
      <c r="D30" s="137"/>
      <c r="E30" s="137"/>
      <c r="F30" s="137"/>
      <c r="G30" s="137"/>
      <c r="H30" s="137"/>
      <c r="I30" s="137"/>
      <c r="J30" s="137"/>
      <c r="K30" s="3" t="s">
        <v>29</v>
      </c>
      <c r="L30" s="4"/>
      <c r="M30" s="4"/>
      <c r="N30" s="4"/>
      <c r="O30" s="4"/>
      <c r="P30" s="36"/>
      <c r="Q30" s="3" t="s">
        <v>28</v>
      </c>
      <c r="R30" s="36"/>
      <c r="S30" s="3" t="s">
        <v>27</v>
      </c>
      <c r="T30" s="36"/>
      <c r="U30" s="3" t="s">
        <v>26</v>
      </c>
      <c r="V30" s="36"/>
      <c r="W30" s="42"/>
      <c r="X30" s="147"/>
    </row>
    <row r="31" spans="1:24">
      <c r="A31" s="147"/>
      <c r="B31" s="4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  <c r="X31" s="147"/>
    </row>
    <row r="32" spans="1:24">
      <c r="A32" s="147"/>
      <c r="B32" s="46"/>
      <c r="C32" s="84" t="s">
        <v>74</v>
      </c>
      <c r="D32" s="84"/>
      <c r="E32" s="84"/>
      <c r="F32" s="84"/>
      <c r="G32" s="84"/>
      <c r="H32" s="84"/>
      <c r="I32" s="85" t="s">
        <v>66</v>
      </c>
      <c r="J32" s="85"/>
      <c r="K32" s="85"/>
      <c r="L32" s="85"/>
      <c r="M32" s="85"/>
      <c r="N32" s="85"/>
      <c r="O32" s="85"/>
      <c r="P32" s="85"/>
      <c r="Q32" s="40"/>
      <c r="R32" s="40"/>
      <c r="S32" s="40"/>
      <c r="T32" s="40"/>
      <c r="U32" s="40"/>
      <c r="V32" s="40"/>
      <c r="W32" s="42"/>
      <c r="X32" s="147"/>
    </row>
    <row r="33" spans="1:24">
      <c r="A33" s="147"/>
      <c r="B33" s="46"/>
      <c r="C33" s="80" t="s">
        <v>12</v>
      </c>
      <c r="D33" s="80"/>
      <c r="E33" s="80"/>
      <c r="F33" s="80"/>
      <c r="G33" s="80"/>
      <c r="H33" s="2" t="s">
        <v>30</v>
      </c>
      <c r="I33" s="138"/>
      <c r="J33" s="138"/>
      <c r="K33" s="138"/>
      <c r="L33" s="138"/>
      <c r="M33" s="138"/>
      <c r="N33" s="138"/>
      <c r="O33" s="138"/>
      <c r="P33" s="138"/>
      <c r="Q33" s="62" t="s">
        <v>33</v>
      </c>
      <c r="R33" s="63"/>
      <c r="S33" s="63"/>
      <c r="T33" s="63"/>
      <c r="U33" s="63"/>
      <c r="V33" s="63"/>
      <c r="W33" s="42"/>
      <c r="X33" s="147"/>
    </row>
    <row r="34" spans="1:24">
      <c r="A34" s="147"/>
      <c r="B34" s="46"/>
      <c r="C34" s="80" t="s">
        <v>13</v>
      </c>
      <c r="D34" s="80"/>
      <c r="E34" s="80"/>
      <c r="F34" s="80"/>
      <c r="G34" s="80"/>
      <c r="H34" s="2" t="s">
        <v>31</v>
      </c>
      <c r="I34" s="139"/>
      <c r="J34" s="139"/>
      <c r="K34" s="139"/>
      <c r="L34" s="139"/>
      <c r="M34" s="139"/>
      <c r="N34" s="139"/>
      <c r="O34" s="139"/>
      <c r="P34" s="139"/>
      <c r="Q34" s="64" t="s">
        <v>34</v>
      </c>
      <c r="R34" s="65"/>
      <c r="S34" s="65"/>
      <c r="T34" s="65"/>
      <c r="U34" s="65"/>
      <c r="V34" s="65"/>
      <c r="W34" s="42"/>
      <c r="X34" s="147"/>
    </row>
    <row r="35" spans="1:24">
      <c r="A35" s="147"/>
      <c r="B35" s="46"/>
      <c r="C35" s="80" t="s">
        <v>14</v>
      </c>
      <c r="D35" s="80"/>
      <c r="E35" s="80"/>
      <c r="F35" s="80"/>
      <c r="G35" s="80"/>
      <c r="H35" s="2" t="s">
        <v>32</v>
      </c>
      <c r="I35" s="138"/>
      <c r="J35" s="138"/>
      <c r="K35" s="138"/>
      <c r="L35" s="138"/>
      <c r="M35" s="138"/>
      <c r="N35" s="138"/>
      <c r="O35" s="138"/>
      <c r="P35" s="138"/>
      <c r="Q35" s="62" t="s">
        <v>35</v>
      </c>
      <c r="R35" s="63"/>
      <c r="S35" s="63"/>
      <c r="T35" s="63"/>
      <c r="U35" s="63"/>
      <c r="V35" s="63"/>
      <c r="W35" s="42"/>
      <c r="X35" s="147"/>
    </row>
    <row r="36" spans="1:24">
      <c r="A36" s="147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2"/>
      <c r="X36" s="147"/>
    </row>
    <row r="37" spans="1:24">
      <c r="A37" s="147"/>
      <c r="B37" s="46"/>
      <c r="C37" s="48" t="s">
        <v>15</v>
      </c>
      <c r="D37" s="88"/>
      <c r="E37" s="66"/>
      <c r="F37" s="89"/>
      <c r="G37" s="66"/>
      <c r="H37" s="89"/>
      <c r="I37" s="66"/>
      <c r="J37" s="89"/>
      <c r="K37" s="66"/>
      <c r="L37" s="90"/>
      <c r="M37" s="90"/>
      <c r="N37" s="90"/>
      <c r="O37" s="90"/>
      <c r="P37" s="89"/>
      <c r="Q37" s="66"/>
      <c r="R37" s="89"/>
      <c r="S37" s="66"/>
      <c r="T37" s="89"/>
      <c r="U37" s="66"/>
      <c r="V37" s="89"/>
      <c r="W37" s="42"/>
      <c r="X37" s="147"/>
    </row>
    <row r="38" spans="1:24">
      <c r="A38" s="147"/>
      <c r="B38" s="46"/>
      <c r="C38" s="40"/>
      <c r="D38" s="59"/>
      <c r="E38" s="66"/>
      <c r="F38" s="89"/>
      <c r="G38" s="66"/>
      <c r="H38" s="89"/>
      <c r="I38" s="66"/>
      <c r="J38" s="89"/>
      <c r="K38" s="66"/>
      <c r="L38" s="90"/>
      <c r="M38" s="90"/>
      <c r="N38" s="90"/>
      <c r="O38" s="90"/>
      <c r="P38" s="89"/>
      <c r="Q38" s="66"/>
      <c r="R38" s="89"/>
      <c r="S38" s="66"/>
      <c r="T38" s="89"/>
      <c r="U38" s="66"/>
      <c r="V38" s="89"/>
      <c r="W38" s="42"/>
      <c r="X38" s="147"/>
    </row>
    <row r="39" spans="1:24">
      <c r="A39" s="147"/>
      <c r="B39" s="46"/>
      <c r="C39" s="40"/>
      <c r="D39" s="59"/>
      <c r="E39" s="66"/>
      <c r="F39" s="89"/>
      <c r="G39" s="66"/>
      <c r="H39" s="89"/>
      <c r="I39" s="66"/>
      <c r="J39" s="89"/>
      <c r="K39" s="66"/>
      <c r="L39" s="90"/>
      <c r="M39" s="90"/>
      <c r="N39" s="90"/>
      <c r="O39" s="90"/>
      <c r="P39" s="89"/>
      <c r="Q39" s="66"/>
      <c r="R39" s="89"/>
      <c r="S39" s="66"/>
      <c r="T39" s="89"/>
      <c r="U39" s="66"/>
      <c r="V39" s="89"/>
      <c r="W39" s="42"/>
      <c r="X39" s="147"/>
    </row>
    <row r="40" spans="1:24">
      <c r="A40" s="147"/>
      <c r="B40" s="46"/>
      <c r="C40" s="40"/>
      <c r="D40" s="59"/>
      <c r="E40" s="74"/>
      <c r="F40" s="75"/>
      <c r="G40" s="74"/>
      <c r="H40" s="75"/>
      <c r="I40" s="74"/>
      <c r="J40" s="75"/>
      <c r="K40" s="74"/>
      <c r="L40" s="75"/>
      <c r="M40" s="75"/>
      <c r="N40" s="75"/>
      <c r="O40" s="75"/>
      <c r="P40" s="75"/>
      <c r="Q40" s="74"/>
      <c r="R40" s="75"/>
      <c r="S40" s="74"/>
      <c r="T40" s="75"/>
      <c r="U40" s="74"/>
      <c r="V40" s="75"/>
      <c r="W40" s="42"/>
      <c r="X40" s="147"/>
    </row>
    <row r="41" spans="1:24">
      <c r="A41" s="147"/>
      <c r="B41" s="46"/>
      <c r="C41" s="40"/>
      <c r="D41" s="59"/>
      <c r="E41" s="74"/>
      <c r="F41" s="75"/>
      <c r="G41" s="74"/>
      <c r="H41" s="75"/>
      <c r="I41" s="74"/>
      <c r="J41" s="75"/>
      <c r="K41" s="74"/>
      <c r="L41" s="75"/>
      <c r="M41" s="75"/>
      <c r="N41" s="75"/>
      <c r="O41" s="75"/>
      <c r="P41" s="75"/>
      <c r="Q41" s="74"/>
      <c r="R41" s="75"/>
      <c r="S41" s="74"/>
      <c r="T41" s="75"/>
      <c r="U41" s="74"/>
      <c r="V41" s="75"/>
      <c r="W41" s="42"/>
      <c r="X41" s="147"/>
    </row>
    <row r="42" spans="1:24">
      <c r="A42" s="147"/>
      <c r="B42" s="46"/>
      <c r="C42" s="40"/>
      <c r="D42" s="59"/>
      <c r="E42" s="74"/>
      <c r="F42" s="75"/>
      <c r="G42" s="74"/>
      <c r="H42" s="75"/>
      <c r="I42" s="74"/>
      <c r="J42" s="75"/>
      <c r="K42" s="74"/>
      <c r="L42" s="75"/>
      <c r="M42" s="75"/>
      <c r="N42" s="75"/>
      <c r="O42" s="75"/>
      <c r="P42" s="75"/>
      <c r="Q42" s="74"/>
      <c r="R42" s="75"/>
      <c r="S42" s="74"/>
      <c r="T42" s="75"/>
      <c r="U42" s="74"/>
      <c r="V42" s="75"/>
      <c r="W42" s="42"/>
      <c r="X42" s="147"/>
    </row>
    <row r="43" spans="1:24">
      <c r="A43" s="147"/>
      <c r="B43" s="46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43"/>
      <c r="X43" s="147"/>
    </row>
    <row r="44" spans="1:24" ht="12" customHeight="1">
      <c r="A44" s="147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147"/>
    </row>
    <row r="45" spans="1:24" ht="17">
      <c r="A45" s="147"/>
      <c r="B45" s="45"/>
      <c r="C45" s="13" t="s">
        <v>68</v>
      </c>
      <c r="D45" s="86" t="s">
        <v>162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58"/>
      <c r="X45" s="147"/>
    </row>
    <row r="46" spans="1:24" ht="7.25" customHeight="1">
      <c r="A46" s="147"/>
      <c r="B46" s="46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59"/>
      <c r="X46" s="147"/>
    </row>
    <row r="47" spans="1:24">
      <c r="A47" s="147"/>
      <c r="B47" s="46"/>
      <c r="C47" s="83" t="s">
        <v>69</v>
      </c>
      <c r="D47" s="83"/>
      <c r="E47" s="50"/>
      <c r="F47" s="71"/>
      <c r="G47" s="51"/>
      <c r="H47" s="12" t="s">
        <v>70</v>
      </c>
      <c r="I47" s="29"/>
      <c r="J47" s="155"/>
      <c r="K47" s="83" t="s">
        <v>69</v>
      </c>
      <c r="L47" s="83"/>
      <c r="M47" s="83"/>
      <c r="N47" s="83"/>
      <c r="O47" s="83"/>
      <c r="P47" s="83"/>
      <c r="Q47" s="50"/>
      <c r="R47" s="71"/>
      <c r="S47" s="51"/>
      <c r="T47" s="12" t="s">
        <v>70</v>
      </c>
      <c r="U47" s="72"/>
      <c r="V47" s="72"/>
      <c r="W47" s="59"/>
      <c r="X47" s="147"/>
    </row>
    <row r="48" spans="1:24">
      <c r="A48" s="147"/>
      <c r="B48" s="46"/>
      <c r="C48" s="80" t="s">
        <v>8</v>
      </c>
      <c r="D48" s="80"/>
      <c r="E48" s="74"/>
      <c r="F48" s="75"/>
      <c r="G48" s="75"/>
      <c r="H48" s="75"/>
      <c r="I48" s="75"/>
      <c r="J48" s="155"/>
      <c r="K48" s="80" t="s">
        <v>8</v>
      </c>
      <c r="L48" s="80"/>
      <c r="M48" s="80"/>
      <c r="N48" s="80"/>
      <c r="O48" s="80"/>
      <c r="P48" s="80"/>
      <c r="Q48" s="74"/>
      <c r="R48" s="75"/>
      <c r="S48" s="75"/>
      <c r="T48" s="75"/>
      <c r="U48" s="75"/>
      <c r="V48" s="75"/>
      <c r="W48" s="59"/>
      <c r="X48" s="147"/>
    </row>
    <row r="49" spans="1:24">
      <c r="A49" s="147"/>
      <c r="B49" s="46"/>
      <c r="C49" s="80" t="s">
        <v>9</v>
      </c>
      <c r="D49" s="80"/>
      <c r="E49" s="74"/>
      <c r="F49" s="75"/>
      <c r="G49" s="75"/>
      <c r="H49" s="75"/>
      <c r="I49" s="75"/>
      <c r="J49" s="155"/>
      <c r="K49" s="80" t="s">
        <v>9</v>
      </c>
      <c r="L49" s="80"/>
      <c r="M49" s="80"/>
      <c r="N49" s="80"/>
      <c r="O49" s="80"/>
      <c r="P49" s="80"/>
      <c r="Q49" s="74"/>
      <c r="R49" s="75"/>
      <c r="S49" s="75"/>
      <c r="T49" s="75"/>
      <c r="U49" s="75"/>
      <c r="V49" s="75"/>
      <c r="W49" s="59"/>
      <c r="X49" s="147"/>
    </row>
    <row r="50" spans="1:24">
      <c r="A50" s="147"/>
      <c r="B50" s="46"/>
      <c r="C50" s="80" t="s">
        <v>10</v>
      </c>
      <c r="D50" s="80"/>
      <c r="E50" s="74"/>
      <c r="F50" s="75"/>
      <c r="G50" s="75"/>
      <c r="H50" s="75"/>
      <c r="I50" s="75"/>
      <c r="J50" s="155"/>
      <c r="K50" s="80" t="s">
        <v>10</v>
      </c>
      <c r="L50" s="80"/>
      <c r="M50" s="80"/>
      <c r="N50" s="80"/>
      <c r="O50" s="80"/>
      <c r="P50" s="80"/>
      <c r="Q50" s="74"/>
      <c r="R50" s="75"/>
      <c r="S50" s="75"/>
      <c r="T50" s="75"/>
      <c r="U50" s="75"/>
      <c r="V50" s="75"/>
      <c r="W50" s="59"/>
      <c r="X50" s="147"/>
    </row>
    <row r="51" spans="1:24">
      <c r="A51" s="147"/>
      <c r="B51" s="46"/>
      <c r="C51" s="80" t="s">
        <v>16</v>
      </c>
      <c r="D51" s="80"/>
      <c r="E51" s="74"/>
      <c r="F51" s="75"/>
      <c r="G51" s="75"/>
      <c r="H51" s="75"/>
      <c r="I51" s="75"/>
      <c r="J51" s="155"/>
      <c r="K51" s="80" t="s">
        <v>16</v>
      </c>
      <c r="L51" s="80"/>
      <c r="M51" s="80"/>
      <c r="N51" s="80"/>
      <c r="O51" s="80"/>
      <c r="P51" s="80"/>
      <c r="Q51" s="74"/>
      <c r="R51" s="75"/>
      <c r="S51" s="75"/>
      <c r="T51" s="75"/>
      <c r="U51" s="75"/>
      <c r="V51" s="75"/>
      <c r="W51" s="59"/>
      <c r="X51" s="147"/>
    </row>
    <row r="52" spans="1:24">
      <c r="A52" s="147"/>
      <c r="B52" s="46"/>
      <c r="C52" s="80" t="s">
        <v>17</v>
      </c>
      <c r="D52" s="80"/>
      <c r="E52" s="74"/>
      <c r="F52" s="75"/>
      <c r="G52" s="75"/>
      <c r="H52" s="75"/>
      <c r="I52" s="75"/>
      <c r="J52" s="155"/>
      <c r="K52" s="80" t="s">
        <v>17</v>
      </c>
      <c r="L52" s="80"/>
      <c r="M52" s="80"/>
      <c r="N52" s="80"/>
      <c r="O52" s="80"/>
      <c r="P52" s="80"/>
      <c r="Q52" s="74"/>
      <c r="R52" s="75"/>
      <c r="S52" s="75"/>
      <c r="T52" s="75"/>
      <c r="U52" s="75"/>
      <c r="V52" s="75"/>
      <c r="W52" s="59"/>
      <c r="X52" s="147"/>
    </row>
    <row r="53" spans="1:24">
      <c r="A53" s="147"/>
      <c r="B53" s="46"/>
      <c r="C53" s="80" t="s">
        <v>11</v>
      </c>
      <c r="D53" s="80"/>
      <c r="E53" s="74"/>
      <c r="F53" s="75"/>
      <c r="G53" s="75"/>
      <c r="H53" s="75"/>
      <c r="I53" s="75"/>
      <c r="J53" s="155"/>
      <c r="K53" s="80" t="s">
        <v>11</v>
      </c>
      <c r="L53" s="80"/>
      <c r="M53" s="80"/>
      <c r="N53" s="80"/>
      <c r="O53" s="80"/>
      <c r="P53" s="80"/>
      <c r="Q53" s="74"/>
      <c r="R53" s="75"/>
      <c r="S53" s="75"/>
      <c r="T53" s="75"/>
      <c r="U53" s="75"/>
      <c r="V53" s="75"/>
      <c r="W53" s="59"/>
      <c r="X53" s="147"/>
    </row>
    <row r="54" spans="1:24">
      <c r="A54" s="147"/>
      <c r="B54" s="4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59"/>
      <c r="X54" s="147"/>
    </row>
    <row r="55" spans="1:24">
      <c r="A55" s="147"/>
      <c r="B55" s="46"/>
      <c r="C55" s="83" t="s">
        <v>69</v>
      </c>
      <c r="D55" s="83"/>
      <c r="E55" s="50"/>
      <c r="F55" s="71"/>
      <c r="G55" s="51"/>
      <c r="H55" s="12" t="s">
        <v>70</v>
      </c>
      <c r="I55" s="29"/>
      <c r="J55" s="155"/>
      <c r="K55" s="83" t="s">
        <v>69</v>
      </c>
      <c r="L55" s="83"/>
      <c r="M55" s="83"/>
      <c r="N55" s="83"/>
      <c r="O55" s="83"/>
      <c r="P55" s="83"/>
      <c r="Q55" s="50"/>
      <c r="R55" s="71"/>
      <c r="S55" s="51"/>
      <c r="T55" s="12" t="s">
        <v>70</v>
      </c>
      <c r="U55" s="72"/>
      <c r="V55" s="72"/>
      <c r="W55" s="59"/>
      <c r="X55" s="147"/>
    </row>
    <row r="56" spans="1:24">
      <c r="A56" s="147"/>
      <c r="B56" s="46"/>
      <c r="C56" s="80" t="s">
        <v>8</v>
      </c>
      <c r="D56" s="80"/>
      <c r="E56" s="74"/>
      <c r="F56" s="75"/>
      <c r="G56" s="75"/>
      <c r="H56" s="75"/>
      <c r="I56" s="75"/>
      <c r="J56" s="155"/>
      <c r="K56" s="80" t="s">
        <v>8</v>
      </c>
      <c r="L56" s="80"/>
      <c r="M56" s="80"/>
      <c r="N56" s="80"/>
      <c r="O56" s="80"/>
      <c r="P56" s="80"/>
      <c r="Q56" s="74"/>
      <c r="R56" s="75"/>
      <c r="S56" s="75"/>
      <c r="T56" s="75"/>
      <c r="U56" s="75"/>
      <c r="V56" s="75"/>
      <c r="W56" s="59"/>
      <c r="X56" s="147"/>
    </row>
    <row r="57" spans="1:24">
      <c r="A57" s="147"/>
      <c r="B57" s="46"/>
      <c r="C57" s="80" t="s">
        <v>9</v>
      </c>
      <c r="D57" s="80"/>
      <c r="E57" s="74"/>
      <c r="F57" s="75"/>
      <c r="G57" s="75"/>
      <c r="H57" s="75"/>
      <c r="I57" s="75"/>
      <c r="J57" s="155"/>
      <c r="K57" s="80" t="s">
        <v>9</v>
      </c>
      <c r="L57" s="80"/>
      <c r="M57" s="80"/>
      <c r="N57" s="80"/>
      <c r="O57" s="80"/>
      <c r="P57" s="80"/>
      <c r="Q57" s="74"/>
      <c r="R57" s="75"/>
      <c r="S57" s="75"/>
      <c r="T57" s="75"/>
      <c r="U57" s="75"/>
      <c r="V57" s="75"/>
      <c r="W57" s="59"/>
      <c r="X57" s="147"/>
    </row>
    <row r="58" spans="1:24">
      <c r="A58" s="147"/>
      <c r="B58" s="46"/>
      <c r="C58" s="80" t="s">
        <v>10</v>
      </c>
      <c r="D58" s="80"/>
      <c r="E58" s="74"/>
      <c r="F58" s="75"/>
      <c r="G58" s="75"/>
      <c r="H58" s="75"/>
      <c r="I58" s="75"/>
      <c r="J58" s="155"/>
      <c r="K58" s="80" t="s">
        <v>10</v>
      </c>
      <c r="L58" s="80"/>
      <c r="M58" s="80"/>
      <c r="N58" s="80"/>
      <c r="O58" s="80"/>
      <c r="P58" s="80"/>
      <c r="Q58" s="74"/>
      <c r="R58" s="75"/>
      <c r="S58" s="75"/>
      <c r="T58" s="75"/>
      <c r="U58" s="75"/>
      <c r="V58" s="75"/>
      <c r="W58" s="59"/>
      <c r="X58" s="147"/>
    </row>
    <row r="59" spans="1:24">
      <c r="A59" s="147"/>
      <c r="B59" s="46"/>
      <c r="C59" s="80" t="s">
        <v>16</v>
      </c>
      <c r="D59" s="80"/>
      <c r="E59" s="74"/>
      <c r="F59" s="75"/>
      <c r="G59" s="75"/>
      <c r="H59" s="75"/>
      <c r="I59" s="75"/>
      <c r="J59" s="155"/>
      <c r="K59" s="80" t="s">
        <v>16</v>
      </c>
      <c r="L59" s="80"/>
      <c r="M59" s="80"/>
      <c r="N59" s="80"/>
      <c r="O59" s="80"/>
      <c r="P59" s="80"/>
      <c r="Q59" s="74"/>
      <c r="R59" s="75"/>
      <c r="S59" s="75"/>
      <c r="T59" s="75"/>
      <c r="U59" s="75"/>
      <c r="V59" s="75"/>
      <c r="W59" s="59"/>
      <c r="X59" s="147"/>
    </row>
    <row r="60" spans="1:24">
      <c r="A60" s="147"/>
      <c r="B60" s="46"/>
      <c r="C60" s="80" t="s">
        <v>17</v>
      </c>
      <c r="D60" s="80"/>
      <c r="E60" s="74"/>
      <c r="F60" s="75"/>
      <c r="G60" s="75"/>
      <c r="H60" s="75"/>
      <c r="I60" s="75"/>
      <c r="J60" s="155"/>
      <c r="K60" s="80" t="s">
        <v>17</v>
      </c>
      <c r="L60" s="80"/>
      <c r="M60" s="80"/>
      <c r="N60" s="80"/>
      <c r="O60" s="80"/>
      <c r="P60" s="80"/>
      <c r="Q60" s="74"/>
      <c r="R60" s="75"/>
      <c r="S60" s="75"/>
      <c r="T60" s="75"/>
      <c r="U60" s="75"/>
      <c r="V60" s="75"/>
      <c r="W60" s="59"/>
      <c r="X60" s="147"/>
    </row>
    <row r="61" spans="1:24">
      <c r="A61" s="147"/>
      <c r="B61" s="46"/>
      <c r="C61" s="80" t="s">
        <v>11</v>
      </c>
      <c r="D61" s="80"/>
      <c r="E61" s="74"/>
      <c r="F61" s="75"/>
      <c r="G61" s="75"/>
      <c r="H61" s="75"/>
      <c r="I61" s="75"/>
      <c r="J61" s="155"/>
      <c r="K61" s="80" t="s">
        <v>11</v>
      </c>
      <c r="L61" s="80"/>
      <c r="M61" s="80"/>
      <c r="N61" s="80"/>
      <c r="O61" s="80"/>
      <c r="P61" s="80"/>
      <c r="Q61" s="74"/>
      <c r="R61" s="75"/>
      <c r="S61" s="75"/>
      <c r="T61" s="75"/>
      <c r="U61" s="75"/>
      <c r="V61" s="75"/>
      <c r="W61" s="59"/>
      <c r="X61" s="147"/>
    </row>
    <row r="62" spans="1:24">
      <c r="A62" s="14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60"/>
      <c r="X62" s="147"/>
    </row>
    <row r="63" spans="1:24" s="14" customFormat="1" ht="12" customHeight="1">
      <c r="A63" s="147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7"/>
    </row>
    <row r="64" spans="1:24" ht="17.5" customHeight="1">
      <c r="A64" s="147"/>
      <c r="B64" s="45"/>
      <c r="C64" s="10" t="s">
        <v>71</v>
      </c>
      <c r="D64" s="69" t="s">
        <v>141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58"/>
      <c r="X64" s="147"/>
    </row>
    <row r="65" spans="1:24" ht="7.25" customHeight="1">
      <c r="A65" s="147"/>
      <c r="B65" s="4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59"/>
      <c r="X65" s="147"/>
    </row>
    <row r="66" spans="1:24">
      <c r="A66" s="147"/>
      <c r="B66" s="46"/>
      <c r="C66" s="83" t="s">
        <v>72</v>
      </c>
      <c r="D66" s="83"/>
      <c r="E66" s="50"/>
      <c r="F66" s="71"/>
      <c r="G66" s="51"/>
      <c r="H66" s="12" t="s">
        <v>70</v>
      </c>
      <c r="I66" s="29"/>
      <c r="J66" s="49"/>
      <c r="K66" s="70" t="s">
        <v>72</v>
      </c>
      <c r="L66" s="70"/>
      <c r="M66" s="70"/>
      <c r="N66" s="70"/>
      <c r="O66" s="70"/>
      <c r="P66" s="70"/>
      <c r="Q66" s="50"/>
      <c r="R66" s="71"/>
      <c r="S66" s="51"/>
      <c r="T66" s="12" t="s">
        <v>70</v>
      </c>
      <c r="U66" s="72"/>
      <c r="V66" s="72"/>
      <c r="W66" s="59"/>
      <c r="X66" s="147"/>
    </row>
    <row r="67" spans="1:24">
      <c r="A67" s="147"/>
      <c r="B67" s="46"/>
      <c r="C67" s="80" t="s">
        <v>8</v>
      </c>
      <c r="D67" s="80"/>
      <c r="E67" s="66"/>
      <c r="F67" s="67"/>
      <c r="G67" s="67"/>
      <c r="H67" s="67"/>
      <c r="I67" s="68"/>
      <c r="J67" s="49"/>
      <c r="K67" s="73" t="s">
        <v>8</v>
      </c>
      <c r="L67" s="73"/>
      <c r="M67" s="73"/>
      <c r="N67" s="73"/>
      <c r="O67" s="73"/>
      <c r="P67" s="73"/>
      <c r="Q67" s="74"/>
      <c r="R67" s="75"/>
      <c r="S67" s="75"/>
      <c r="T67" s="75"/>
      <c r="U67" s="75"/>
      <c r="V67" s="75"/>
      <c r="W67" s="59"/>
      <c r="X67" s="147"/>
    </row>
    <row r="68" spans="1:24">
      <c r="A68" s="147"/>
      <c r="B68" s="46"/>
      <c r="C68" s="80" t="s">
        <v>9</v>
      </c>
      <c r="D68" s="80"/>
      <c r="E68" s="66"/>
      <c r="F68" s="67"/>
      <c r="G68" s="67"/>
      <c r="H68" s="67"/>
      <c r="I68" s="68"/>
      <c r="J68" s="49"/>
      <c r="K68" s="73" t="s">
        <v>9</v>
      </c>
      <c r="L68" s="73"/>
      <c r="M68" s="73"/>
      <c r="N68" s="73"/>
      <c r="O68" s="73"/>
      <c r="P68" s="73"/>
      <c r="Q68" s="74"/>
      <c r="R68" s="75"/>
      <c r="S68" s="75"/>
      <c r="T68" s="75"/>
      <c r="U68" s="75"/>
      <c r="V68" s="75"/>
      <c r="W68" s="59"/>
      <c r="X68" s="147"/>
    </row>
    <row r="69" spans="1:24">
      <c r="A69" s="147"/>
      <c r="B69" s="46"/>
      <c r="C69" s="80" t="s">
        <v>10</v>
      </c>
      <c r="D69" s="80"/>
      <c r="E69" s="66"/>
      <c r="F69" s="67"/>
      <c r="G69" s="67"/>
      <c r="H69" s="67"/>
      <c r="I69" s="68"/>
      <c r="J69" s="49"/>
      <c r="K69" s="73" t="s">
        <v>10</v>
      </c>
      <c r="L69" s="73"/>
      <c r="M69" s="73"/>
      <c r="N69" s="73"/>
      <c r="O69" s="73"/>
      <c r="P69" s="73"/>
      <c r="Q69" s="74"/>
      <c r="R69" s="75"/>
      <c r="S69" s="75"/>
      <c r="T69" s="75"/>
      <c r="U69" s="75"/>
      <c r="V69" s="75"/>
      <c r="W69" s="59"/>
      <c r="X69" s="147"/>
    </row>
    <row r="70" spans="1:24">
      <c r="A70" s="147"/>
      <c r="B70" s="46"/>
      <c r="C70" s="80" t="s">
        <v>16</v>
      </c>
      <c r="D70" s="80"/>
      <c r="E70" s="66"/>
      <c r="F70" s="67"/>
      <c r="G70" s="67"/>
      <c r="H70" s="67"/>
      <c r="I70" s="68"/>
      <c r="J70" s="49"/>
      <c r="K70" s="73" t="s">
        <v>16</v>
      </c>
      <c r="L70" s="73"/>
      <c r="M70" s="73"/>
      <c r="N70" s="73"/>
      <c r="O70" s="73"/>
      <c r="P70" s="73"/>
      <c r="Q70" s="74"/>
      <c r="R70" s="75"/>
      <c r="S70" s="75"/>
      <c r="T70" s="75"/>
      <c r="U70" s="75"/>
      <c r="V70" s="75"/>
      <c r="W70" s="59"/>
      <c r="X70" s="147"/>
    </row>
    <row r="71" spans="1:24">
      <c r="A71" s="147"/>
      <c r="B71" s="46"/>
      <c r="C71" s="80" t="s">
        <v>17</v>
      </c>
      <c r="D71" s="80"/>
      <c r="E71" s="66"/>
      <c r="F71" s="67"/>
      <c r="G71" s="67"/>
      <c r="H71" s="67"/>
      <c r="I71" s="68"/>
      <c r="J71" s="49"/>
      <c r="K71" s="73" t="s">
        <v>17</v>
      </c>
      <c r="L71" s="73"/>
      <c r="M71" s="73"/>
      <c r="N71" s="73"/>
      <c r="O71" s="73"/>
      <c r="P71" s="73"/>
      <c r="Q71" s="74"/>
      <c r="R71" s="75"/>
      <c r="S71" s="75"/>
      <c r="T71" s="75"/>
      <c r="U71" s="75"/>
      <c r="V71" s="75"/>
      <c r="W71" s="59"/>
      <c r="X71" s="147"/>
    </row>
    <row r="72" spans="1:24">
      <c r="A72" s="147"/>
      <c r="B72" s="46"/>
      <c r="C72" s="54" t="s">
        <v>11</v>
      </c>
      <c r="D72" s="56"/>
      <c r="E72" s="66" t="s">
        <v>140</v>
      </c>
      <c r="F72" s="67"/>
      <c r="G72" s="67"/>
      <c r="H72" s="67"/>
      <c r="I72" s="68"/>
      <c r="J72" s="49"/>
      <c r="K72" s="76" t="s">
        <v>11</v>
      </c>
      <c r="L72" s="77"/>
      <c r="M72" s="77"/>
      <c r="N72" s="77"/>
      <c r="O72" s="77"/>
      <c r="P72" s="78"/>
      <c r="Q72" s="79" t="s">
        <v>140</v>
      </c>
      <c r="R72" s="79"/>
      <c r="S72" s="79"/>
      <c r="T72" s="79"/>
      <c r="U72" s="79"/>
      <c r="V72" s="79"/>
      <c r="W72" s="59"/>
      <c r="X72" s="147"/>
    </row>
    <row r="73" spans="1:24">
      <c r="A73" s="147"/>
      <c r="B73" s="46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59"/>
      <c r="X73" s="147"/>
    </row>
    <row r="74" spans="1:24">
      <c r="A74" s="147"/>
      <c r="B74" s="46"/>
      <c r="C74" s="54" t="s">
        <v>47</v>
      </c>
      <c r="D74" s="55"/>
      <c r="E74" s="56"/>
      <c r="F74" s="50"/>
      <c r="G74" s="51"/>
      <c r="H74" s="52" t="s">
        <v>25</v>
      </c>
      <c r="I74" s="5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59"/>
      <c r="X74" s="147"/>
    </row>
    <row r="75" spans="1:24">
      <c r="A75" s="147"/>
      <c r="B75" s="46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59"/>
      <c r="X75" s="147"/>
    </row>
    <row r="76" spans="1:24">
      <c r="A76" s="147"/>
      <c r="B76" s="46"/>
      <c r="C76" s="141" t="s">
        <v>76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3"/>
      <c r="W76" s="59"/>
      <c r="X76" s="147"/>
    </row>
    <row r="77" spans="1:24">
      <c r="A77" s="147"/>
      <c r="B77" s="46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  <c r="W77" s="59"/>
      <c r="X77" s="147"/>
    </row>
    <row r="78" spans="1:24">
      <c r="A78" s="147"/>
      <c r="B78" s="4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60"/>
      <c r="X78" s="147"/>
    </row>
    <row r="79" spans="1:24" ht="12" customHeight="1">
      <c r="A79" s="147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47"/>
    </row>
    <row r="80" spans="1:24" ht="18" customHeight="1">
      <c r="A80" s="147"/>
      <c r="B80" s="149" t="s">
        <v>57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1"/>
      <c r="X80" s="147"/>
    </row>
    <row r="81" spans="1:24" ht="12" customHeight="1">
      <c r="A81" s="147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47"/>
    </row>
    <row r="82" spans="1:24" ht="18" customHeight="1">
      <c r="A82" s="147"/>
      <c r="B82" s="152" t="s">
        <v>166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4"/>
      <c r="X82" s="147"/>
    </row>
    <row r="83" spans="1:24" ht="7.5" customHeight="1">
      <c r="A83" s="147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147"/>
    </row>
  </sheetData>
  <sheetProtection algorithmName="SHA-512" hashValue="IqpKQXE1/+e1j/QHtkPWVN5LMQ/6aHKaq6n89GXRfSqYT+VLzPNb/4jzZnEj9CQE0TSVyoscfd9/SpVXFavm7g==" saltValue="0GozSw8cWIpsl06EqaxDiw==" spinCount="100000" sheet="1" objects="1" scenarios="1"/>
  <protectedRanges>
    <protectedRange password="EA7E" sqref="W45 C73:C74 B45 C78" name="Oblast4"/>
    <protectedRange password="EA7E" sqref="B45 G45 W45 E46:E48 Q47 J48 J56 E55 Q55 E66:E67 C64:C72 K66:K71 Q66 K47:K53 K55:K61 C45:C62" name="Oblast3"/>
    <protectedRange password="EA7E" sqref="B2:B5 C4:C12 Q9 P6:Q6 W6 B13:B15 C14:C16 E16 G14:G16 I16 K16 Q16 S16 U16 U18 S18 Q18 K18 I18 G18 E18 C18 W16 G23 J24:J28 S24 P29 R29 T29 V29:W29 C23:C30 K30 Q29:Q30 S29:S30 U29:U30" name="Oblast1"/>
    <protectedRange password="EA7E" sqref="W29 B14:B15 C31:C35 H32:H35 C43 B44 B63 C21 Q33:Q35" name="Oblast2"/>
  </protectedRanges>
  <mergeCells count="268">
    <mergeCell ref="C61:D61"/>
    <mergeCell ref="E61:I61"/>
    <mergeCell ref="K61:P61"/>
    <mergeCell ref="Q61:V61"/>
    <mergeCell ref="J47:J53"/>
    <mergeCell ref="J55:J61"/>
    <mergeCell ref="C22:H22"/>
    <mergeCell ref="I22:V22"/>
    <mergeCell ref="S24:V27"/>
    <mergeCell ref="J28:P28"/>
    <mergeCell ref="Q28:V28"/>
    <mergeCell ref="C53:D53"/>
    <mergeCell ref="E53:I53"/>
    <mergeCell ref="K53:P53"/>
    <mergeCell ref="Q53:V53"/>
    <mergeCell ref="E60:I60"/>
    <mergeCell ref="C59:D59"/>
    <mergeCell ref="E59:I59"/>
    <mergeCell ref="K59:P59"/>
    <mergeCell ref="Q59:V59"/>
    <mergeCell ref="C56:D56"/>
    <mergeCell ref="E56:I56"/>
    <mergeCell ref="K56:P56"/>
    <mergeCell ref="Q56:V56"/>
    <mergeCell ref="B83:W83"/>
    <mergeCell ref="A1:A83"/>
    <mergeCell ref="B1:W1"/>
    <mergeCell ref="X1:X83"/>
    <mergeCell ref="B80:W80"/>
    <mergeCell ref="B82:W82"/>
    <mergeCell ref="E40:F40"/>
    <mergeCell ref="G40:H40"/>
    <mergeCell ref="I40:J40"/>
    <mergeCell ref="K40:P40"/>
    <mergeCell ref="Q40:R40"/>
    <mergeCell ref="S40:T40"/>
    <mergeCell ref="U40:V40"/>
    <mergeCell ref="E39:F39"/>
    <mergeCell ref="U37:V37"/>
    <mergeCell ref="E38:F38"/>
    <mergeCell ref="K60:P60"/>
    <mergeCell ref="Q60:V60"/>
    <mergeCell ref="G38:H38"/>
    <mergeCell ref="I38:J38"/>
    <mergeCell ref="K38:P38"/>
    <mergeCell ref="Q38:R38"/>
    <mergeCell ref="S38:T38"/>
    <mergeCell ref="C60:D60"/>
    <mergeCell ref="C57:D57"/>
    <mergeCell ref="E57:I57"/>
    <mergeCell ref="K57:P57"/>
    <mergeCell ref="Q57:V57"/>
    <mergeCell ref="K58:P58"/>
    <mergeCell ref="Q58:V58"/>
    <mergeCell ref="C54:V54"/>
    <mergeCell ref="C52:D52"/>
    <mergeCell ref="Q49:V49"/>
    <mergeCell ref="Q50:V50"/>
    <mergeCell ref="Q51:V51"/>
    <mergeCell ref="C51:D51"/>
    <mergeCell ref="C49:D49"/>
    <mergeCell ref="C50:D50"/>
    <mergeCell ref="E50:I50"/>
    <mergeCell ref="U38:V38"/>
    <mergeCell ref="U39:V39"/>
    <mergeCell ref="C47:D47"/>
    <mergeCell ref="C48:D48"/>
    <mergeCell ref="B44:W44"/>
    <mergeCell ref="C75:V75"/>
    <mergeCell ref="C76:V76"/>
    <mergeCell ref="C77:V77"/>
    <mergeCell ref="E48:I48"/>
    <mergeCell ref="K47:P47"/>
    <mergeCell ref="Q52:V52"/>
    <mergeCell ref="K48:P48"/>
    <mergeCell ref="K49:P49"/>
    <mergeCell ref="K50:P50"/>
    <mergeCell ref="K51:P51"/>
    <mergeCell ref="K52:P52"/>
    <mergeCell ref="Q48:V48"/>
    <mergeCell ref="E49:I49"/>
    <mergeCell ref="C62:V62"/>
    <mergeCell ref="E51:I51"/>
    <mergeCell ref="E52:I52"/>
    <mergeCell ref="C55:D55"/>
    <mergeCell ref="C58:D58"/>
    <mergeCell ref="E58:I58"/>
    <mergeCell ref="U41:V41"/>
    <mergeCell ref="E42:F42"/>
    <mergeCell ref="G42:H42"/>
    <mergeCell ref="I42:J42"/>
    <mergeCell ref="K42:P42"/>
    <mergeCell ref="Q42:R42"/>
    <mergeCell ref="S42:T42"/>
    <mergeCell ref="U42:V42"/>
    <mergeCell ref="E41:F41"/>
    <mergeCell ref="G41:H41"/>
    <mergeCell ref="I41:J41"/>
    <mergeCell ref="K41:P41"/>
    <mergeCell ref="Q41:R41"/>
    <mergeCell ref="S41:T41"/>
    <mergeCell ref="I33:P33"/>
    <mergeCell ref="I34:P34"/>
    <mergeCell ref="I35:P35"/>
    <mergeCell ref="C28:F28"/>
    <mergeCell ref="G24:I24"/>
    <mergeCell ref="G25:I25"/>
    <mergeCell ref="G26:I26"/>
    <mergeCell ref="G27:I27"/>
    <mergeCell ref="G28:I28"/>
    <mergeCell ref="C30:J30"/>
    <mergeCell ref="J26:R26"/>
    <mergeCell ref="J27:R27"/>
    <mergeCell ref="C29:K29"/>
    <mergeCell ref="C31:V31"/>
    <mergeCell ref="G4:W4"/>
    <mergeCell ref="C5:W5"/>
    <mergeCell ref="C25:F25"/>
    <mergeCell ref="C26:F26"/>
    <mergeCell ref="C27:F27"/>
    <mergeCell ref="C17:D17"/>
    <mergeCell ref="E17:F17"/>
    <mergeCell ref="G17:H17"/>
    <mergeCell ref="J25:R25"/>
    <mergeCell ref="G8:K8"/>
    <mergeCell ref="G9:K9"/>
    <mergeCell ref="G10:K10"/>
    <mergeCell ref="C16:D16"/>
    <mergeCell ref="E16:F16"/>
    <mergeCell ref="G16:H16"/>
    <mergeCell ref="J24:R24"/>
    <mergeCell ref="I17:J17"/>
    <mergeCell ref="S18:T18"/>
    <mergeCell ref="U18:V18"/>
    <mergeCell ref="C19:D19"/>
    <mergeCell ref="E19:F19"/>
    <mergeCell ref="G19:H19"/>
    <mergeCell ref="I19:J19"/>
    <mergeCell ref="C23:F23"/>
    <mergeCell ref="Q7:V8"/>
    <mergeCell ref="C12:W12"/>
    <mergeCell ref="P6:P11"/>
    <mergeCell ref="W6:W11"/>
    <mergeCell ref="C14:F14"/>
    <mergeCell ref="B13:W13"/>
    <mergeCell ref="B14:B43"/>
    <mergeCell ref="C18:D18"/>
    <mergeCell ref="E18:F18"/>
    <mergeCell ref="G18:H18"/>
    <mergeCell ref="I18:J18"/>
    <mergeCell ref="K18:P18"/>
    <mergeCell ref="Q18:R18"/>
    <mergeCell ref="K17:P17"/>
    <mergeCell ref="Q17:R17"/>
    <mergeCell ref="K19:P19"/>
    <mergeCell ref="Q19:R19"/>
    <mergeCell ref="S19:T19"/>
    <mergeCell ref="U19:V19"/>
    <mergeCell ref="S17:T17"/>
    <mergeCell ref="C24:F24"/>
    <mergeCell ref="C33:G33"/>
    <mergeCell ref="C34:G34"/>
    <mergeCell ref="C35:G35"/>
    <mergeCell ref="B79:W79"/>
    <mergeCell ref="B81:W81"/>
    <mergeCell ref="B2:W2"/>
    <mergeCell ref="C6:F6"/>
    <mergeCell ref="C7:F7"/>
    <mergeCell ref="C8:F8"/>
    <mergeCell ref="C9:F9"/>
    <mergeCell ref="Q6:V6"/>
    <mergeCell ref="Q9:V9"/>
    <mergeCell ref="C10:F10"/>
    <mergeCell ref="B4:B12"/>
    <mergeCell ref="B3:W3"/>
    <mergeCell ref="U17:V17"/>
    <mergeCell ref="I16:J16"/>
    <mergeCell ref="K16:P16"/>
    <mergeCell ref="Q16:R16"/>
    <mergeCell ref="C11:F11"/>
    <mergeCell ref="S16:T16"/>
    <mergeCell ref="Q10:V11"/>
    <mergeCell ref="G6:K6"/>
    <mergeCell ref="G7:K7"/>
    <mergeCell ref="C4:F4"/>
    <mergeCell ref="G11:K11"/>
    <mergeCell ref="U16:V16"/>
    <mergeCell ref="C37:D37"/>
    <mergeCell ref="E37:F37"/>
    <mergeCell ref="G37:H37"/>
    <mergeCell ref="I37:J37"/>
    <mergeCell ref="K37:P37"/>
    <mergeCell ref="Q37:R37"/>
    <mergeCell ref="S37:T37"/>
    <mergeCell ref="G39:H39"/>
    <mergeCell ref="I39:J39"/>
    <mergeCell ref="K39:P39"/>
    <mergeCell ref="Q39:R39"/>
    <mergeCell ref="S39:T39"/>
    <mergeCell ref="C38:D42"/>
    <mergeCell ref="C15:V15"/>
    <mergeCell ref="B63:W63"/>
    <mergeCell ref="B45:B62"/>
    <mergeCell ref="W45:W62"/>
    <mergeCell ref="C66:D66"/>
    <mergeCell ref="E66:G66"/>
    <mergeCell ref="C67:D67"/>
    <mergeCell ref="E67:I67"/>
    <mergeCell ref="C68:D68"/>
    <mergeCell ref="E68:I68"/>
    <mergeCell ref="C32:H32"/>
    <mergeCell ref="I32:P32"/>
    <mergeCell ref="Q32:V32"/>
    <mergeCell ref="C46:V46"/>
    <mergeCell ref="E47:G47"/>
    <mergeCell ref="D45:V45"/>
    <mergeCell ref="Q47:S47"/>
    <mergeCell ref="U47:V47"/>
    <mergeCell ref="E55:G55"/>
    <mergeCell ref="K55:P55"/>
    <mergeCell ref="Q55:S55"/>
    <mergeCell ref="U55:V55"/>
    <mergeCell ref="G21:H21"/>
    <mergeCell ref="C21:F21"/>
    <mergeCell ref="K71:P71"/>
    <mergeCell ref="Q71:V71"/>
    <mergeCell ref="K72:P72"/>
    <mergeCell ref="Q72:V72"/>
    <mergeCell ref="C69:D69"/>
    <mergeCell ref="E69:I69"/>
    <mergeCell ref="C70:D70"/>
    <mergeCell ref="E70:I70"/>
    <mergeCell ref="C71:D71"/>
    <mergeCell ref="E71:I71"/>
    <mergeCell ref="Q66:S66"/>
    <mergeCell ref="U66:V66"/>
    <mergeCell ref="K67:P67"/>
    <mergeCell ref="Q67:V67"/>
    <mergeCell ref="K68:P68"/>
    <mergeCell ref="Q68:V68"/>
    <mergeCell ref="K69:P69"/>
    <mergeCell ref="Q69:V69"/>
    <mergeCell ref="K70:P70"/>
    <mergeCell ref="Q70:V70"/>
    <mergeCell ref="I21:V21"/>
    <mergeCell ref="G14:V14"/>
    <mergeCell ref="G23:V23"/>
    <mergeCell ref="W14:W43"/>
    <mergeCell ref="C20:V20"/>
    <mergeCell ref="B64:B78"/>
    <mergeCell ref="C65:V65"/>
    <mergeCell ref="C73:V73"/>
    <mergeCell ref="J66:J72"/>
    <mergeCell ref="F74:G74"/>
    <mergeCell ref="H74:I74"/>
    <mergeCell ref="C74:E74"/>
    <mergeCell ref="J74:V74"/>
    <mergeCell ref="C78:V78"/>
    <mergeCell ref="W64:W78"/>
    <mergeCell ref="C43:V43"/>
    <mergeCell ref="C36:V36"/>
    <mergeCell ref="Q33:V33"/>
    <mergeCell ref="Q34:V34"/>
    <mergeCell ref="Q35:V35"/>
    <mergeCell ref="C72:D72"/>
    <mergeCell ref="E72:I72"/>
    <mergeCell ref="D64:V64"/>
    <mergeCell ref="K66:P66"/>
  </mergeCells>
  <hyperlinks>
    <hyperlink ref="I22" r:id="rId1" xr:uid="{3C03AC7D-5F1F-4E47-8CD6-638D659B3C28}"/>
    <hyperlink ref="Q28" r:id="rId2" xr:uid="{894C0238-7D44-D54B-BD17-953B0B0BDD09}"/>
  </hyperlinks>
  <pageMargins left="0.15748031496062992" right="0.19685039370078741" top="0.27559055118110237" bottom="0.31496062992125984" header="0.15748031496062992" footer="0"/>
  <pageSetup paperSize="9" scale="65" orientation="portrait" blackAndWhite="1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2"/>
  <sheetViews>
    <sheetView workbookViewId="0">
      <selection activeCell="B2" sqref="B2:F2"/>
    </sheetView>
  </sheetViews>
  <sheetFormatPr baseColWidth="10" defaultColWidth="8.83203125" defaultRowHeight="15"/>
  <cols>
    <col min="1" max="1" width="2.6640625" customWidth="1"/>
    <col min="4" max="4" width="8.83203125" customWidth="1"/>
    <col min="5" max="6" width="4.5" customWidth="1"/>
    <col min="8" max="8" width="4.5" customWidth="1"/>
    <col min="11" max="12" width="4.5" customWidth="1"/>
    <col min="14" max="14" width="2.6640625" customWidth="1"/>
    <col min="16" max="16" width="30" customWidth="1"/>
    <col min="17" max="17" width="9.1640625" customWidth="1"/>
  </cols>
  <sheetData>
    <row r="1" spans="1:23">
      <c r="A1" s="2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P1" s="25" t="s">
        <v>104</v>
      </c>
      <c r="Q1" s="28"/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</row>
    <row r="2" spans="1:23">
      <c r="A2" s="23"/>
      <c r="B2" s="214">
        <f>OBJEDNÁVKA!G6</f>
        <v>0</v>
      </c>
      <c r="C2" s="215"/>
      <c r="D2" s="215"/>
      <c r="E2" s="215"/>
      <c r="F2" s="216"/>
      <c r="G2" s="19"/>
      <c r="H2" s="16"/>
      <c r="I2" s="192" t="s">
        <v>77</v>
      </c>
      <c r="J2" s="174"/>
      <c r="K2" s="174"/>
      <c r="L2" s="174"/>
      <c r="M2" s="209"/>
      <c r="N2" s="24"/>
      <c r="P2" s="25" t="s">
        <v>37</v>
      </c>
      <c r="Q2" s="28" t="s">
        <v>51</v>
      </c>
      <c r="R2" s="26">
        <v>-0.2</v>
      </c>
      <c r="S2" s="26">
        <v>-0.15</v>
      </c>
      <c r="T2" s="26">
        <v>-0.12</v>
      </c>
      <c r="U2" s="26">
        <v>-0.1</v>
      </c>
      <c r="V2" s="26">
        <v>-7.0000000000000007E-2</v>
      </c>
      <c r="W2" s="26">
        <v>-0.05</v>
      </c>
    </row>
    <row r="3" spans="1:23">
      <c r="A3" s="23"/>
      <c r="B3" s="183">
        <f>OBJEDNÁVKA!G7</f>
        <v>0</v>
      </c>
      <c r="C3" s="172"/>
      <c r="D3" s="172"/>
      <c r="E3" s="172"/>
      <c r="F3" s="210"/>
      <c r="G3" s="20"/>
      <c r="H3" s="16"/>
      <c r="I3" s="183" t="s">
        <v>78</v>
      </c>
      <c r="J3" s="172"/>
      <c r="K3" s="172"/>
      <c r="L3" s="172"/>
      <c r="M3" s="210"/>
      <c r="N3" s="24"/>
      <c r="P3" t="s">
        <v>3</v>
      </c>
      <c r="Q3" s="33">
        <v>1.99</v>
      </c>
      <c r="R3" s="27"/>
    </row>
    <row r="4" spans="1:23">
      <c r="A4" s="23"/>
      <c r="B4" s="183">
        <f>OBJEDNÁVKA!Q7</f>
        <v>0</v>
      </c>
      <c r="C4" s="172"/>
      <c r="D4" s="172"/>
      <c r="E4" s="172"/>
      <c r="F4" s="210"/>
      <c r="G4" s="20"/>
      <c r="H4" s="16"/>
      <c r="I4" s="183" t="s">
        <v>79</v>
      </c>
      <c r="J4" s="172"/>
      <c r="K4" s="172"/>
      <c r="L4" s="172"/>
      <c r="M4" s="210"/>
      <c r="N4" s="24"/>
      <c r="P4" t="s">
        <v>118</v>
      </c>
      <c r="Q4" s="32">
        <v>1.99</v>
      </c>
      <c r="R4" s="27"/>
    </row>
    <row r="5" spans="1:23">
      <c r="A5" s="23"/>
      <c r="B5" s="217">
        <f>OBJEDNÁVKA!G8</f>
        <v>0</v>
      </c>
      <c r="C5" s="218"/>
      <c r="D5" s="218"/>
      <c r="E5" s="218"/>
      <c r="F5" s="219"/>
      <c r="G5" s="20"/>
      <c r="H5" s="16"/>
      <c r="I5" s="183" t="s">
        <v>80</v>
      </c>
      <c r="J5" s="172"/>
      <c r="K5" s="172"/>
      <c r="L5" s="172"/>
      <c r="M5" s="210"/>
      <c r="N5" s="24"/>
      <c r="P5" t="s">
        <v>143</v>
      </c>
      <c r="Q5" s="32">
        <v>2.4900000000000002</v>
      </c>
      <c r="R5" s="27"/>
    </row>
    <row r="6" spans="1:23">
      <c r="A6" s="23"/>
      <c r="B6" s="220" t="s">
        <v>101</v>
      </c>
      <c r="C6" s="221"/>
      <c r="D6" s="222">
        <f>OBJEDNÁVKA!G10</f>
        <v>0</v>
      </c>
      <c r="E6" s="222"/>
      <c r="F6" s="223"/>
      <c r="G6" s="21"/>
      <c r="H6" s="16"/>
      <c r="I6" s="211" t="s">
        <v>81</v>
      </c>
      <c r="J6" s="172"/>
      <c r="K6" s="172"/>
      <c r="L6" s="172"/>
      <c r="M6" s="210"/>
      <c r="N6" s="24"/>
      <c r="P6" t="s">
        <v>21</v>
      </c>
      <c r="Q6" s="33">
        <v>3.29</v>
      </c>
      <c r="R6" s="27"/>
    </row>
    <row r="7" spans="1:23">
      <c r="A7" s="23"/>
      <c r="B7" s="170" t="s">
        <v>102</v>
      </c>
      <c r="C7" s="171"/>
      <c r="D7" s="224">
        <f>OBJEDNÁVKA!G11</f>
        <v>0</v>
      </c>
      <c r="E7" s="224"/>
      <c r="F7" s="225"/>
      <c r="G7" s="20"/>
      <c r="H7" s="16"/>
      <c r="I7" s="212">
        <v>903259256</v>
      </c>
      <c r="J7" s="171"/>
      <c r="K7" s="171"/>
      <c r="L7" s="171"/>
      <c r="M7" s="213"/>
      <c r="N7" s="24"/>
      <c r="P7" t="s">
        <v>4</v>
      </c>
      <c r="Q7" s="33">
        <v>1.99</v>
      </c>
      <c r="R7" s="27"/>
    </row>
    <row r="8" spans="1:23">
      <c r="A8" s="23"/>
      <c r="B8" s="16"/>
      <c r="C8" s="16"/>
      <c r="D8" s="16"/>
      <c r="E8" s="16"/>
      <c r="F8" s="16"/>
      <c r="G8" s="16"/>
      <c r="H8" s="16"/>
      <c r="I8" s="16"/>
      <c r="J8" s="16"/>
      <c r="K8" s="16"/>
      <c r="L8" s="17" t="s">
        <v>163</v>
      </c>
      <c r="M8" s="18"/>
      <c r="N8" s="24"/>
      <c r="P8" t="s">
        <v>60</v>
      </c>
      <c r="Q8" s="33">
        <v>1.49</v>
      </c>
      <c r="R8" s="27"/>
    </row>
    <row r="9" spans="1:23">
      <c r="A9" s="23"/>
      <c r="B9" s="16"/>
      <c r="C9" s="16"/>
      <c r="D9" s="16"/>
      <c r="E9" s="16"/>
      <c r="F9" s="16"/>
      <c r="G9" s="16"/>
      <c r="H9" s="16"/>
      <c r="I9" s="206" t="s">
        <v>139</v>
      </c>
      <c r="J9" s="206"/>
      <c r="K9" s="206"/>
      <c r="L9" s="207">
        <v>0.2</v>
      </c>
      <c r="M9" s="208"/>
      <c r="N9" s="24"/>
      <c r="P9" t="s">
        <v>111</v>
      </c>
      <c r="Q9" s="33">
        <v>1.88</v>
      </c>
      <c r="R9" s="27"/>
    </row>
    <row r="10" spans="1:23">
      <c r="A10" s="23"/>
      <c r="B10" s="199" t="s">
        <v>82</v>
      </c>
      <c r="C10" s="205"/>
      <c r="D10" s="205"/>
      <c r="E10" s="200"/>
      <c r="F10" s="203" t="s">
        <v>83</v>
      </c>
      <c r="G10" s="204"/>
      <c r="H10" s="199" t="s">
        <v>84</v>
      </c>
      <c r="I10" s="200"/>
      <c r="J10" s="201" t="s">
        <v>85</v>
      </c>
      <c r="K10" s="202"/>
      <c r="L10" s="199" t="s">
        <v>86</v>
      </c>
      <c r="M10" s="200"/>
      <c r="N10" s="24"/>
      <c r="P10" t="s">
        <v>5</v>
      </c>
      <c r="Q10" s="33">
        <v>2.69</v>
      </c>
      <c r="R10" s="27"/>
    </row>
    <row r="11" spans="1:23">
      <c r="A11" s="23"/>
      <c r="B11" s="192" t="s">
        <v>87</v>
      </c>
      <c r="C11" s="174"/>
      <c r="D11" s="174"/>
      <c r="E11" s="174"/>
      <c r="F11" s="193"/>
      <c r="G11" s="193"/>
      <c r="H11" s="194"/>
      <c r="I11" s="194"/>
      <c r="J11" s="186">
        <f>F11*H11</f>
        <v>0</v>
      </c>
      <c r="K11" s="186"/>
      <c r="L11" s="190"/>
      <c r="M11" s="191"/>
      <c r="N11" s="24"/>
      <c r="P11" t="s">
        <v>6</v>
      </c>
      <c r="Q11" s="33">
        <v>2.19</v>
      </c>
      <c r="R11" s="27"/>
    </row>
    <row r="12" spans="1:23">
      <c r="A12" s="23"/>
      <c r="B12" s="183" t="s">
        <v>97</v>
      </c>
      <c r="C12" s="172"/>
      <c r="D12" s="172"/>
      <c r="E12" s="172"/>
      <c r="F12" s="184" t="s">
        <v>138</v>
      </c>
      <c r="G12" s="184"/>
      <c r="H12" s="196" t="s">
        <v>138</v>
      </c>
      <c r="I12" s="196"/>
      <c r="J12" s="196" t="s">
        <v>138</v>
      </c>
      <c r="K12" s="196"/>
      <c r="L12" s="197" t="s">
        <v>138</v>
      </c>
      <c r="M12" s="198"/>
      <c r="N12" s="24"/>
      <c r="P12" t="s">
        <v>61</v>
      </c>
      <c r="Q12" s="33">
        <v>2.19</v>
      </c>
      <c r="R12" s="27"/>
    </row>
    <row r="13" spans="1:23">
      <c r="A13" s="23"/>
      <c r="B13" s="183" t="s">
        <v>89</v>
      </c>
      <c r="C13" s="172"/>
      <c r="D13" s="172"/>
      <c r="E13" s="172"/>
      <c r="F13" s="184"/>
      <c r="G13" s="184"/>
      <c r="H13" s="185"/>
      <c r="I13" s="185"/>
      <c r="J13" s="186">
        <f t="shared" ref="J13:J29" si="0">F13*H13</f>
        <v>0</v>
      </c>
      <c r="K13" s="186"/>
      <c r="L13" s="188"/>
      <c r="M13" s="189"/>
      <c r="N13" s="24"/>
      <c r="P13" t="s">
        <v>62</v>
      </c>
      <c r="Q13" s="33">
        <v>3.19</v>
      </c>
      <c r="R13" s="27"/>
    </row>
    <row r="14" spans="1:23">
      <c r="A14" s="23"/>
      <c r="B14" s="183" t="s">
        <v>91</v>
      </c>
      <c r="C14" s="172"/>
      <c r="D14" s="172"/>
      <c r="E14" s="172"/>
      <c r="F14" s="184"/>
      <c r="G14" s="184"/>
      <c r="H14" s="185"/>
      <c r="I14" s="185"/>
      <c r="J14" s="186">
        <f t="shared" si="0"/>
        <v>0</v>
      </c>
      <c r="K14" s="186"/>
      <c r="L14" s="188"/>
      <c r="M14" s="189"/>
      <c r="N14" s="24"/>
      <c r="P14" t="s">
        <v>112</v>
      </c>
      <c r="Q14" s="33">
        <v>2.59</v>
      </c>
      <c r="R14" s="27"/>
    </row>
    <row r="15" spans="1:23">
      <c r="A15" s="23"/>
      <c r="B15" s="183" t="s">
        <v>90</v>
      </c>
      <c r="C15" s="172"/>
      <c r="D15" s="172"/>
      <c r="E15" s="172"/>
      <c r="F15" s="184"/>
      <c r="G15" s="184"/>
      <c r="H15" s="185"/>
      <c r="I15" s="185"/>
      <c r="J15" s="186">
        <f t="shared" si="0"/>
        <v>0</v>
      </c>
      <c r="K15" s="186"/>
      <c r="L15" s="188"/>
      <c r="M15" s="189"/>
      <c r="N15" s="24"/>
      <c r="P15" t="s">
        <v>63</v>
      </c>
      <c r="Q15" s="33">
        <v>2.89</v>
      </c>
      <c r="R15" s="27"/>
    </row>
    <row r="16" spans="1:23">
      <c r="A16" s="23"/>
      <c r="B16" s="183" t="s">
        <v>92</v>
      </c>
      <c r="C16" s="172"/>
      <c r="D16" s="172"/>
      <c r="E16" s="172"/>
      <c r="F16" s="184"/>
      <c r="G16" s="184"/>
      <c r="H16" s="185"/>
      <c r="I16" s="185"/>
      <c r="J16" s="186">
        <f t="shared" si="0"/>
        <v>0</v>
      </c>
      <c r="K16" s="186"/>
      <c r="L16" s="188"/>
      <c r="M16" s="189"/>
      <c r="N16" s="24"/>
      <c r="P16" t="s">
        <v>144</v>
      </c>
      <c r="Q16" s="33">
        <v>1.69</v>
      </c>
      <c r="R16" s="27"/>
    </row>
    <row r="17" spans="1:23">
      <c r="A17" s="23"/>
      <c r="B17" s="170" t="s">
        <v>93</v>
      </c>
      <c r="C17" s="171"/>
      <c r="D17" s="171"/>
      <c r="E17" s="171"/>
      <c r="F17" s="169"/>
      <c r="G17" s="169"/>
      <c r="H17" s="168"/>
      <c r="I17" s="168"/>
      <c r="J17" s="167">
        <f t="shared" si="0"/>
        <v>0</v>
      </c>
      <c r="K17" s="167"/>
      <c r="L17" s="165"/>
      <c r="M17" s="166"/>
      <c r="N17" s="24"/>
      <c r="P17" t="s">
        <v>54</v>
      </c>
      <c r="Q17" s="33">
        <v>2.69</v>
      </c>
      <c r="R17" s="27"/>
    </row>
    <row r="18" spans="1:23">
      <c r="A18" s="23"/>
      <c r="B18" s="192" t="s">
        <v>88</v>
      </c>
      <c r="C18" s="174"/>
      <c r="D18" s="174"/>
      <c r="E18" s="174"/>
      <c r="F18" s="193">
        <f>OBJEDNÁVKA!I47</f>
        <v>0</v>
      </c>
      <c r="G18" s="193"/>
      <c r="H18" s="194">
        <v>5.29</v>
      </c>
      <c r="I18" s="194"/>
      <c r="J18" s="195">
        <f t="shared" si="0"/>
        <v>0</v>
      </c>
      <c r="K18" s="195"/>
      <c r="L18" s="190"/>
      <c r="M18" s="191"/>
      <c r="N18" s="24"/>
      <c r="P18" t="s">
        <v>64</v>
      </c>
      <c r="Q18" s="33">
        <v>0.49</v>
      </c>
      <c r="R18" s="27"/>
    </row>
    <row r="19" spans="1:23">
      <c r="A19" s="23"/>
      <c r="B19" s="183" t="s">
        <v>89</v>
      </c>
      <c r="C19" s="172"/>
      <c r="D19" s="172"/>
      <c r="E19" s="172"/>
      <c r="F19" s="184"/>
      <c r="G19" s="184"/>
      <c r="H19" s="185"/>
      <c r="I19" s="185"/>
      <c r="J19" s="186">
        <f t="shared" si="0"/>
        <v>0</v>
      </c>
      <c r="K19" s="186"/>
      <c r="L19" s="188"/>
      <c r="M19" s="189"/>
      <c r="N19" s="24"/>
      <c r="P19" t="s">
        <v>7</v>
      </c>
      <c r="Q19" s="33">
        <v>2.89</v>
      </c>
      <c r="R19" s="27"/>
    </row>
    <row r="20" spans="1:23">
      <c r="A20" s="23"/>
      <c r="B20" s="183" t="s">
        <v>94</v>
      </c>
      <c r="C20" s="172"/>
      <c r="D20" s="172"/>
      <c r="E20" s="172"/>
      <c r="F20" s="184">
        <f>OBJEDNÁVKA!U47</f>
        <v>0</v>
      </c>
      <c r="G20" s="184"/>
      <c r="H20" s="185">
        <v>0</v>
      </c>
      <c r="I20" s="185"/>
      <c r="J20" s="186">
        <f t="shared" si="0"/>
        <v>0</v>
      </c>
      <c r="K20" s="186"/>
      <c r="L20" s="188">
        <v>5.29</v>
      </c>
      <c r="M20" s="189"/>
      <c r="N20" s="24"/>
      <c r="P20" t="s">
        <v>65</v>
      </c>
      <c r="Q20" s="33">
        <v>2.4900000000000002</v>
      </c>
    </row>
    <row r="21" spans="1:23">
      <c r="A21" s="23"/>
      <c r="B21" s="183" t="s">
        <v>89</v>
      </c>
      <c r="C21" s="172"/>
      <c r="D21" s="172"/>
      <c r="E21" s="172"/>
      <c r="F21" s="184"/>
      <c r="G21" s="184"/>
      <c r="H21" s="185"/>
      <c r="I21" s="185"/>
      <c r="J21" s="186">
        <f t="shared" si="0"/>
        <v>0</v>
      </c>
      <c r="K21" s="186"/>
      <c r="L21" s="188"/>
      <c r="M21" s="189"/>
      <c r="N21" s="24"/>
      <c r="P21" s="25" t="s">
        <v>38</v>
      </c>
      <c r="Q21" s="33"/>
      <c r="R21" s="27"/>
    </row>
    <row r="22" spans="1:23">
      <c r="A22" s="23"/>
      <c r="B22" s="183" t="s">
        <v>88</v>
      </c>
      <c r="C22" s="172"/>
      <c r="D22" s="172"/>
      <c r="E22" s="172"/>
      <c r="F22" s="184">
        <f>OBJEDNÁVKA!I55</f>
        <v>0</v>
      </c>
      <c r="G22" s="184"/>
      <c r="H22" s="185">
        <v>5.29</v>
      </c>
      <c r="I22" s="185"/>
      <c r="J22" s="186">
        <f t="shared" si="0"/>
        <v>0</v>
      </c>
      <c r="K22" s="186"/>
      <c r="L22" s="188"/>
      <c r="M22" s="189"/>
      <c r="N22" s="24"/>
      <c r="P22" t="s">
        <v>39</v>
      </c>
      <c r="Q22" s="33">
        <v>1.59</v>
      </c>
      <c r="R22" s="35">
        <v>1.27</v>
      </c>
      <c r="S22" s="35">
        <v>1.35</v>
      </c>
      <c r="T22" s="35">
        <v>1.4</v>
      </c>
      <c r="U22" s="35">
        <v>1.43</v>
      </c>
      <c r="V22" s="35">
        <v>1.48</v>
      </c>
      <c r="W22" s="35">
        <v>1.51</v>
      </c>
    </row>
    <row r="23" spans="1:23">
      <c r="A23" s="23"/>
      <c r="B23" s="170" t="s">
        <v>89</v>
      </c>
      <c r="C23" s="171"/>
      <c r="D23" s="171"/>
      <c r="E23" s="171"/>
      <c r="F23" s="169"/>
      <c r="G23" s="169"/>
      <c r="H23" s="168"/>
      <c r="I23" s="168"/>
      <c r="J23" s="167">
        <f t="shared" si="0"/>
        <v>0</v>
      </c>
      <c r="K23" s="167"/>
      <c r="L23" s="165"/>
      <c r="M23" s="166"/>
      <c r="N23" s="24"/>
      <c r="P23" t="s">
        <v>40</v>
      </c>
      <c r="Q23" s="33">
        <v>1.99</v>
      </c>
      <c r="R23" s="35">
        <v>1.59</v>
      </c>
      <c r="S23" s="35">
        <v>1.69</v>
      </c>
      <c r="T23" s="35">
        <v>1.75</v>
      </c>
      <c r="U23" s="35">
        <v>1.79</v>
      </c>
      <c r="V23" s="35">
        <v>1.85</v>
      </c>
      <c r="W23" s="35">
        <v>1.89</v>
      </c>
    </row>
    <row r="24" spans="1:23">
      <c r="A24" s="23"/>
      <c r="B24" s="192" t="s">
        <v>95</v>
      </c>
      <c r="C24" s="174"/>
      <c r="D24" s="174"/>
      <c r="E24" s="174"/>
      <c r="F24" s="193">
        <f>OBJEDNÁVKA!I66+OBJEDNÁVKA!U66</f>
        <v>0</v>
      </c>
      <c r="G24" s="193"/>
      <c r="H24" s="194">
        <v>8.99</v>
      </c>
      <c r="I24" s="194"/>
      <c r="J24" s="195">
        <f t="shared" si="0"/>
        <v>0</v>
      </c>
      <c r="K24" s="195"/>
      <c r="L24" s="190"/>
      <c r="M24" s="191"/>
      <c r="N24" s="24"/>
      <c r="P24" t="s">
        <v>41</v>
      </c>
      <c r="Q24" s="33">
        <v>2.29</v>
      </c>
      <c r="R24" s="35">
        <v>1.83</v>
      </c>
      <c r="S24" s="35">
        <v>1.95</v>
      </c>
      <c r="T24" s="35">
        <v>2.02</v>
      </c>
      <c r="U24" s="35">
        <v>2.06</v>
      </c>
      <c r="V24" s="35">
        <v>2.13</v>
      </c>
      <c r="W24" s="35">
        <v>2.1800000000000002</v>
      </c>
    </row>
    <row r="25" spans="1:23">
      <c r="A25" s="23"/>
      <c r="B25" s="183" t="s">
        <v>96</v>
      </c>
      <c r="C25" s="172"/>
      <c r="D25" s="172"/>
      <c r="E25" s="172"/>
      <c r="F25" s="184">
        <f>F24</f>
        <v>0</v>
      </c>
      <c r="G25" s="184"/>
      <c r="H25" s="185">
        <v>5.29</v>
      </c>
      <c r="I25" s="185"/>
      <c r="J25" s="186">
        <f t="shared" si="0"/>
        <v>0</v>
      </c>
      <c r="K25" s="186"/>
      <c r="L25" s="188"/>
      <c r="M25" s="189"/>
      <c r="N25" s="24"/>
      <c r="P25" t="s">
        <v>113</v>
      </c>
      <c r="Q25" s="33">
        <v>1.39</v>
      </c>
      <c r="R25" s="35">
        <v>1.1100000000000001</v>
      </c>
      <c r="S25" s="35">
        <v>1.18</v>
      </c>
      <c r="T25" s="35">
        <v>1.22</v>
      </c>
      <c r="U25" s="35">
        <v>1.25</v>
      </c>
      <c r="V25" s="35">
        <v>1.29</v>
      </c>
      <c r="W25" s="35">
        <v>1.32</v>
      </c>
    </row>
    <row r="26" spans="1:23">
      <c r="A26" s="23"/>
      <c r="B26" s="170" t="s">
        <v>161</v>
      </c>
      <c r="C26" s="171"/>
      <c r="D26" s="171"/>
      <c r="E26" s="171"/>
      <c r="F26" s="169">
        <f>F11</f>
        <v>0</v>
      </c>
      <c r="G26" s="169"/>
      <c r="H26" s="168">
        <v>0.89</v>
      </c>
      <c r="I26" s="168"/>
      <c r="J26" s="167">
        <f t="shared" si="0"/>
        <v>0</v>
      </c>
      <c r="K26" s="167"/>
      <c r="L26" s="165"/>
      <c r="M26" s="166"/>
      <c r="N26" s="24"/>
      <c r="P26" t="s">
        <v>114</v>
      </c>
      <c r="Q26" s="33">
        <v>1.79</v>
      </c>
      <c r="R26" s="35">
        <v>1.43</v>
      </c>
      <c r="S26" s="35">
        <v>1.52</v>
      </c>
      <c r="T26" s="35">
        <v>1.58</v>
      </c>
      <c r="U26" s="35">
        <v>1.61</v>
      </c>
      <c r="V26" s="35">
        <v>1.66</v>
      </c>
      <c r="W26" s="35">
        <v>1.7</v>
      </c>
    </row>
    <row r="27" spans="1:23">
      <c r="A27" s="23"/>
      <c r="B27" s="163" t="s">
        <v>47</v>
      </c>
      <c r="C27" s="164"/>
      <c r="D27" s="164"/>
      <c r="E27" s="164"/>
      <c r="F27" s="82">
        <f>OBJEDNÁVKA!F74</f>
        <v>0</v>
      </c>
      <c r="G27" s="82"/>
      <c r="H27" s="162">
        <v>12.39</v>
      </c>
      <c r="I27" s="162"/>
      <c r="J27" s="161">
        <f t="shared" si="0"/>
        <v>0</v>
      </c>
      <c r="K27" s="161"/>
      <c r="L27" s="159"/>
      <c r="M27" s="160"/>
      <c r="N27" s="24"/>
      <c r="P27" t="s">
        <v>42</v>
      </c>
      <c r="Q27" s="33">
        <v>1.19</v>
      </c>
      <c r="R27" s="35">
        <v>0.95</v>
      </c>
      <c r="S27" s="35">
        <v>1.01</v>
      </c>
      <c r="T27" s="35">
        <v>1.05</v>
      </c>
      <c r="U27" s="35">
        <v>1.07</v>
      </c>
      <c r="V27" s="35">
        <v>1.1100000000000001</v>
      </c>
      <c r="W27" s="35">
        <v>1.1299999999999999</v>
      </c>
    </row>
    <row r="28" spans="1:23">
      <c r="A28" s="23"/>
      <c r="B28" s="183" t="s">
        <v>156</v>
      </c>
      <c r="C28" s="172"/>
      <c r="D28" s="172"/>
      <c r="E28" s="172"/>
      <c r="F28" s="184">
        <v>1</v>
      </c>
      <c r="G28" s="184"/>
      <c r="H28" s="185">
        <v>0</v>
      </c>
      <c r="I28" s="185"/>
      <c r="J28" s="186">
        <f t="shared" si="0"/>
        <v>0</v>
      </c>
      <c r="K28" s="186"/>
      <c r="L28" s="188">
        <v>9.89</v>
      </c>
      <c r="M28" s="189"/>
      <c r="N28" s="24"/>
      <c r="P28" t="s">
        <v>115</v>
      </c>
      <c r="Q28" s="33">
        <v>8.99</v>
      </c>
      <c r="R28" s="27"/>
      <c r="S28" s="27"/>
      <c r="T28" s="27"/>
      <c r="U28" s="27"/>
      <c r="V28" s="27"/>
      <c r="W28" s="27"/>
    </row>
    <row r="29" spans="1:23" ht="16" thickBot="1">
      <c r="A29" s="23"/>
      <c r="B29" s="183" t="s">
        <v>157</v>
      </c>
      <c r="C29" s="172"/>
      <c r="D29" s="172"/>
      <c r="E29" s="172"/>
      <c r="F29" s="184"/>
      <c r="G29" s="184"/>
      <c r="H29" s="185">
        <v>4.99</v>
      </c>
      <c r="I29" s="185"/>
      <c r="J29" s="186">
        <f t="shared" si="0"/>
        <v>0</v>
      </c>
      <c r="K29" s="186"/>
      <c r="L29" s="188"/>
      <c r="M29" s="189"/>
      <c r="N29" s="24"/>
      <c r="P29" s="25" t="s">
        <v>116</v>
      </c>
      <c r="Q29" s="33"/>
      <c r="R29" s="27"/>
      <c r="S29" s="27"/>
      <c r="T29" s="27"/>
      <c r="U29" s="27"/>
      <c r="V29" s="27"/>
      <c r="W29" s="27"/>
    </row>
    <row r="30" spans="1:23" ht="16" thickBot="1">
      <c r="A30" s="23"/>
      <c r="B30" s="176" t="s">
        <v>99</v>
      </c>
      <c r="C30" s="177"/>
      <c r="D30" s="177"/>
      <c r="E30" s="177"/>
      <c r="F30" s="178"/>
      <c r="G30" s="178"/>
      <c r="H30" s="179"/>
      <c r="I30" s="179"/>
      <c r="J30" s="180">
        <f>SUM(J11:K29)</f>
        <v>0</v>
      </c>
      <c r="K30" s="180"/>
      <c r="L30" s="181">
        <f>SUM(L11:M29)</f>
        <v>15.18</v>
      </c>
      <c r="M30" s="182"/>
      <c r="N30" s="24"/>
      <c r="P30" t="s">
        <v>29</v>
      </c>
      <c r="Q30" s="33">
        <v>3.69</v>
      </c>
      <c r="R30" s="27"/>
      <c r="S30" s="27"/>
      <c r="T30" s="27"/>
      <c r="U30" s="27"/>
      <c r="V30" s="27"/>
      <c r="W30" s="27"/>
    </row>
    <row r="31" spans="1:23">
      <c r="A31" s="23"/>
      <c r="B31" s="183" t="s">
        <v>48</v>
      </c>
      <c r="C31" s="172"/>
      <c r="D31" s="172"/>
      <c r="E31" s="172"/>
      <c r="F31" s="184"/>
      <c r="G31" s="184"/>
      <c r="H31" s="185"/>
      <c r="I31" s="185"/>
      <c r="J31" s="186">
        <v>50</v>
      </c>
      <c r="K31" s="186"/>
      <c r="L31" s="186"/>
      <c r="M31" s="187"/>
      <c r="N31" s="24"/>
      <c r="P31" t="s">
        <v>160</v>
      </c>
      <c r="Q31" s="34">
        <v>3.89</v>
      </c>
    </row>
    <row r="32" spans="1:23">
      <c r="A32" s="23"/>
      <c r="B32" s="170" t="s">
        <v>100</v>
      </c>
      <c r="C32" s="171"/>
      <c r="D32" s="171"/>
      <c r="E32" s="171"/>
      <c r="F32" s="169"/>
      <c r="G32" s="169"/>
      <c r="H32" s="168"/>
      <c r="I32" s="168"/>
      <c r="J32" s="167">
        <f>J30-J31</f>
        <v>-50</v>
      </c>
      <c r="K32" s="167"/>
      <c r="L32" s="167"/>
      <c r="M32" s="175"/>
      <c r="N32" s="24"/>
      <c r="P32" t="s">
        <v>27</v>
      </c>
      <c r="Q32" s="33">
        <v>3.99</v>
      </c>
      <c r="R32" s="27"/>
      <c r="S32" s="27"/>
      <c r="T32" s="27"/>
      <c r="U32" s="27"/>
      <c r="V32" s="27"/>
      <c r="W32" s="27"/>
    </row>
    <row r="33" spans="1:23">
      <c r="A33" s="2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24"/>
      <c r="P33" t="s">
        <v>117</v>
      </c>
      <c r="Q33" s="33">
        <v>1.49</v>
      </c>
      <c r="R33" s="27"/>
      <c r="S33" s="27"/>
      <c r="T33" s="27"/>
      <c r="U33" s="27"/>
      <c r="V33" s="27"/>
      <c r="W33" s="27"/>
    </row>
    <row r="34" spans="1:23" ht="16">
      <c r="A34" s="23"/>
      <c r="B34" s="172" t="s">
        <v>158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24"/>
      <c r="P34" s="25" t="s">
        <v>43</v>
      </c>
      <c r="Q34" s="33"/>
      <c r="R34" s="27"/>
      <c r="S34" s="27"/>
      <c r="T34" s="27"/>
      <c r="U34" s="27"/>
      <c r="V34" s="27"/>
      <c r="W34" s="27"/>
    </row>
    <row r="35" spans="1:23" ht="16">
      <c r="A35" s="23"/>
      <c r="B35" s="172" t="s">
        <v>164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24"/>
      <c r="P35" t="s">
        <v>45</v>
      </c>
      <c r="Q35" s="33">
        <v>1.69</v>
      </c>
      <c r="R35" s="27"/>
      <c r="S35" s="27"/>
      <c r="T35" s="27"/>
      <c r="U35" s="27"/>
      <c r="V35" s="27"/>
      <c r="W35" s="27"/>
    </row>
    <row r="36" spans="1:23">
      <c r="A36" s="23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24"/>
      <c r="P36" t="s">
        <v>44</v>
      </c>
      <c r="Q36" s="33">
        <v>1.99</v>
      </c>
      <c r="R36" s="27"/>
      <c r="S36" s="27"/>
      <c r="T36" s="27"/>
      <c r="U36" s="27"/>
      <c r="V36" s="27"/>
      <c r="W36" s="27"/>
    </row>
    <row r="37" spans="1:23">
      <c r="A37" s="23"/>
      <c r="B37" s="172" t="s">
        <v>103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24"/>
      <c r="P37" t="s">
        <v>46</v>
      </c>
      <c r="Q37" s="33">
        <v>1.89</v>
      </c>
      <c r="R37" s="27"/>
      <c r="S37" s="27"/>
      <c r="T37" s="27"/>
      <c r="U37" s="27"/>
      <c r="V37" s="27"/>
      <c r="W37" s="27"/>
    </row>
    <row r="38" spans="1:23">
      <c r="A38" s="23"/>
      <c r="B38" s="172" t="s">
        <v>159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24"/>
      <c r="P38" s="30" t="s">
        <v>68</v>
      </c>
      <c r="Q38" s="32"/>
      <c r="R38" s="27"/>
      <c r="S38" s="27"/>
      <c r="T38" s="27"/>
      <c r="U38" s="27"/>
      <c r="V38" s="27"/>
      <c r="W38" s="27"/>
    </row>
    <row r="39" spans="1:23">
      <c r="A39" s="23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24"/>
      <c r="P39" t="s">
        <v>119</v>
      </c>
      <c r="Q39" s="33">
        <v>5.29</v>
      </c>
      <c r="R39" s="27"/>
      <c r="S39" s="27"/>
      <c r="T39" s="27"/>
      <c r="U39" s="27"/>
      <c r="V39" s="27"/>
      <c r="W39" s="27"/>
    </row>
    <row r="40" spans="1:23">
      <c r="A40" s="23"/>
      <c r="B40" s="173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24"/>
      <c r="P40" t="s">
        <v>120</v>
      </c>
      <c r="Q40" s="33">
        <v>5.29</v>
      </c>
      <c r="R40" s="27"/>
      <c r="S40" s="27"/>
      <c r="T40" s="27"/>
      <c r="U40" s="27"/>
      <c r="V40" s="27"/>
      <c r="W40" s="27"/>
    </row>
    <row r="41" spans="1:23">
      <c r="A41" s="23"/>
      <c r="B41" s="173" t="s">
        <v>50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24"/>
      <c r="P41" t="s">
        <v>121</v>
      </c>
      <c r="Q41" s="33">
        <v>5.29</v>
      </c>
      <c r="R41" s="27"/>
      <c r="S41" s="27"/>
      <c r="T41" s="27"/>
      <c r="U41" s="27"/>
      <c r="V41" s="27"/>
      <c r="W41" s="27"/>
    </row>
    <row r="42" spans="1:23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4"/>
      <c r="P42" t="s">
        <v>122</v>
      </c>
      <c r="Q42" s="33">
        <v>5.29</v>
      </c>
      <c r="R42" s="27"/>
      <c r="S42" s="27"/>
      <c r="T42" s="27"/>
      <c r="U42" s="27"/>
      <c r="V42" s="27"/>
      <c r="W42" s="27"/>
    </row>
    <row r="43" spans="1:23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4"/>
      <c r="P43" s="25" t="s">
        <v>123</v>
      </c>
      <c r="Q43" s="33"/>
      <c r="R43" s="27"/>
      <c r="S43" s="27"/>
      <c r="T43" s="27"/>
      <c r="U43" s="27"/>
      <c r="V43" s="27"/>
      <c r="W43" s="27"/>
    </row>
    <row r="44" spans="1:23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4"/>
      <c r="P44" t="s">
        <v>39</v>
      </c>
      <c r="Q44" s="33">
        <v>4.59</v>
      </c>
      <c r="R44" s="35">
        <v>3.67</v>
      </c>
      <c r="S44" s="35">
        <v>3.9</v>
      </c>
      <c r="T44" s="35">
        <v>4.04</v>
      </c>
      <c r="U44" s="35">
        <v>4.13</v>
      </c>
      <c r="V44" s="35">
        <v>4.2699999999999996</v>
      </c>
      <c r="W44" s="35">
        <v>4.3600000000000003</v>
      </c>
    </row>
    <row r="45" spans="1:23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4"/>
      <c r="P45" t="s">
        <v>40</v>
      </c>
      <c r="Q45" s="33">
        <v>4.8899999999999997</v>
      </c>
      <c r="R45" s="35">
        <v>3.91</v>
      </c>
      <c r="S45" s="35">
        <v>4.16</v>
      </c>
      <c r="T45" s="35">
        <v>4.3</v>
      </c>
      <c r="U45" s="35">
        <v>4.4000000000000004</v>
      </c>
      <c r="V45" s="35">
        <v>4.55</v>
      </c>
      <c r="W45" s="35">
        <v>4.6500000000000004</v>
      </c>
    </row>
    <row r="46" spans="1:23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P46" t="s">
        <v>41</v>
      </c>
      <c r="Q46" s="33">
        <v>5.29</v>
      </c>
      <c r="R46" s="35">
        <v>4.2300000000000004</v>
      </c>
      <c r="S46" s="35">
        <v>4.5</v>
      </c>
      <c r="T46" s="35">
        <v>4.66</v>
      </c>
      <c r="U46" s="35">
        <v>4.76</v>
      </c>
      <c r="V46" s="35">
        <v>4.92</v>
      </c>
      <c r="W46" s="35">
        <v>5.03</v>
      </c>
    </row>
    <row r="47" spans="1:23">
      <c r="A47" s="1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P47" t="s">
        <v>52</v>
      </c>
      <c r="Q47" s="33">
        <v>5.59</v>
      </c>
      <c r="R47" s="35">
        <v>4.47</v>
      </c>
      <c r="S47" s="35">
        <v>4.75</v>
      </c>
      <c r="T47" s="35">
        <v>4.92</v>
      </c>
      <c r="U47" s="35">
        <v>5.03</v>
      </c>
      <c r="V47" s="35">
        <v>5.2</v>
      </c>
      <c r="W47" s="35">
        <v>5.31</v>
      </c>
    </row>
    <row r="48" spans="1:2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P48" t="s">
        <v>53</v>
      </c>
      <c r="Q48" s="33">
        <v>5.89</v>
      </c>
      <c r="R48" s="35">
        <v>4.71</v>
      </c>
      <c r="S48" s="35">
        <v>5.01</v>
      </c>
      <c r="T48" s="35">
        <v>5.18</v>
      </c>
      <c r="U48" s="35">
        <v>5.3</v>
      </c>
      <c r="V48" s="35">
        <v>5.48</v>
      </c>
      <c r="W48" s="35">
        <v>5.6</v>
      </c>
    </row>
    <row r="49" spans="1:2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P49" t="s">
        <v>113</v>
      </c>
      <c r="Q49" s="33">
        <v>2.99</v>
      </c>
      <c r="R49" s="35">
        <v>2.39</v>
      </c>
      <c r="S49" s="35">
        <v>2.54</v>
      </c>
      <c r="T49" s="35">
        <v>2.63</v>
      </c>
      <c r="U49" s="35">
        <v>2.69</v>
      </c>
      <c r="V49" s="35">
        <v>2.79</v>
      </c>
      <c r="W49" s="35">
        <v>2.84</v>
      </c>
    </row>
    <row r="50" spans="1:2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P50" t="s">
        <v>114</v>
      </c>
      <c r="Q50" s="33">
        <v>3.79</v>
      </c>
      <c r="R50" s="35">
        <v>3.03</v>
      </c>
      <c r="S50" s="35">
        <v>3.22</v>
      </c>
      <c r="T50" s="35">
        <v>3.34</v>
      </c>
      <c r="U50" s="35">
        <v>3.41</v>
      </c>
      <c r="V50" s="35">
        <v>3.52</v>
      </c>
      <c r="W50" s="35">
        <v>3.6</v>
      </c>
    </row>
    <row r="51" spans="1:2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t="s">
        <v>124</v>
      </c>
      <c r="Q51" s="33">
        <v>0.89</v>
      </c>
      <c r="R51" s="35">
        <v>0.71</v>
      </c>
      <c r="S51" s="35">
        <v>0.76</v>
      </c>
      <c r="T51" s="35">
        <v>0.78</v>
      </c>
      <c r="U51" s="35">
        <v>0.8</v>
      </c>
      <c r="V51" s="35">
        <v>0.83</v>
      </c>
      <c r="W51" s="35">
        <v>0.85</v>
      </c>
    </row>
    <row r="52" spans="1:2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P52" t="s">
        <v>42</v>
      </c>
      <c r="Q52" s="33">
        <v>1.99</v>
      </c>
      <c r="R52" s="35">
        <v>1.59</v>
      </c>
      <c r="S52" s="35">
        <v>1.69</v>
      </c>
      <c r="T52" s="35">
        <v>1.75</v>
      </c>
      <c r="U52" s="35">
        <v>1.79</v>
      </c>
      <c r="V52" s="35">
        <v>1.85</v>
      </c>
      <c r="W52" s="35">
        <v>1.89</v>
      </c>
    </row>
    <row r="53" spans="1:2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P53" t="s">
        <v>125</v>
      </c>
      <c r="Q53" s="33">
        <v>3.59</v>
      </c>
      <c r="R53" s="27"/>
      <c r="S53" s="27"/>
      <c r="T53" s="27"/>
      <c r="U53" s="27"/>
      <c r="V53" s="27"/>
      <c r="W53" s="27"/>
    </row>
    <row r="54" spans="1:2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P54" s="25" t="s">
        <v>95</v>
      </c>
      <c r="Q54" s="33"/>
      <c r="R54" s="27"/>
    </row>
    <row r="55" spans="1:2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P55" t="s">
        <v>126</v>
      </c>
      <c r="Q55" s="33">
        <v>8.99</v>
      </c>
      <c r="R55" s="27"/>
    </row>
    <row r="56" spans="1:2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t="s">
        <v>127</v>
      </c>
      <c r="Q56" s="33">
        <v>8.49</v>
      </c>
      <c r="R56" s="27"/>
    </row>
    <row r="57" spans="1:2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25" t="s">
        <v>128</v>
      </c>
      <c r="Q57" s="33"/>
    </row>
    <row r="58" spans="1:2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t="s">
        <v>129</v>
      </c>
      <c r="Q58" s="33">
        <v>5.29</v>
      </c>
    </row>
    <row r="59" spans="1:2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P59" t="s">
        <v>124</v>
      </c>
      <c r="Q59" s="33">
        <v>0.89</v>
      </c>
    </row>
    <row r="60" spans="1:2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25" t="s">
        <v>130</v>
      </c>
      <c r="Q60" s="33">
        <v>12.39</v>
      </c>
    </row>
    <row r="61" spans="1:2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P61" s="25" t="s">
        <v>131</v>
      </c>
      <c r="Q61" s="28"/>
    </row>
    <row r="62" spans="1:2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t="s">
        <v>132</v>
      </c>
      <c r="Q62" s="28" t="s">
        <v>133</v>
      </c>
    </row>
    <row r="63" spans="1:2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P63" t="s">
        <v>134</v>
      </c>
      <c r="Q63" s="33">
        <v>9.89</v>
      </c>
      <c r="R63" s="27"/>
    </row>
    <row r="64" spans="1:2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t="s">
        <v>135</v>
      </c>
      <c r="Q64" s="28" t="s">
        <v>133</v>
      </c>
      <c r="R64" s="27"/>
    </row>
    <row r="65" spans="1:18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P65" t="s">
        <v>98</v>
      </c>
      <c r="Q65" s="33">
        <v>4.99</v>
      </c>
      <c r="R65" s="27"/>
    </row>
    <row r="66" spans="1:18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25" t="s">
        <v>136</v>
      </c>
      <c r="Q66" s="33">
        <v>50</v>
      </c>
      <c r="R66" s="27"/>
    </row>
    <row r="67" spans="1:18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P67" t="s">
        <v>137</v>
      </c>
      <c r="Q67" s="33">
        <v>100</v>
      </c>
      <c r="R67" s="27"/>
    </row>
    <row r="68" spans="1:1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R68" s="27"/>
    </row>
    <row r="69" spans="1:18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R69" s="27"/>
    </row>
    <row r="70" spans="1:18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R70" s="27"/>
    </row>
    <row r="71" spans="1:18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R71" s="27"/>
    </row>
    <row r="72" spans="1:18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R72" s="27"/>
    </row>
    <row r="73" spans="1:18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R73" s="27"/>
    </row>
    <row r="74" spans="1:18">
      <c r="A74" s="16"/>
      <c r="Q74" s="16"/>
      <c r="R74" s="27"/>
    </row>
    <row r="75" spans="1:18">
      <c r="A75" s="16"/>
      <c r="Q75" s="31"/>
      <c r="R75" s="27"/>
    </row>
    <row r="76" spans="1:18">
      <c r="A76" s="16"/>
      <c r="Q76" s="31"/>
      <c r="R76" s="27"/>
    </row>
    <row r="77" spans="1:18">
      <c r="A77" s="16"/>
      <c r="Q77" s="16"/>
    </row>
    <row r="78" spans="1:18">
      <c r="A78" s="16"/>
    </row>
    <row r="79" spans="1:18">
      <c r="A79" s="16"/>
    </row>
    <row r="80" spans="1:18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</sheetData>
  <mergeCells count="140">
    <mergeCell ref="I9:K9"/>
    <mergeCell ref="L9:M9"/>
    <mergeCell ref="I2:M2"/>
    <mergeCell ref="I3:M3"/>
    <mergeCell ref="I4:M4"/>
    <mergeCell ref="I5:M5"/>
    <mergeCell ref="I6:M6"/>
    <mergeCell ref="I7:M7"/>
    <mergeCell ref="B2:F2"/>
    <mergeCell ref="B3:F3"/>
    <mergeCell ref="B4:F4"/>
    <mergeCell ref="B5:F5"/>
    <mergeCell ref="B6:C6"/>
    <mergeCell ref="D6:F6"/>
    <mergeCell ref="B7:C7"/>
    <mergeCell ref="D7:F7"/>
    <mergeCell ref="L10:M10"/>
    <mergeCell ref="J10:K10"/>
    <mergeCell ref="H10:I10"/>
    <mergeCell ref="F10:G10"/>
    <mergeCell ref="B10:E10"/>
    <mergeCell ref="B11:E11"/>
    <mergeCell ref="F11:G11"/>
    <mergeCell ref="H11:I11"/>
    <mergeCell ref="J11:K11"/>
    <mergeCell ref="L11:M11"/>
    <mergeCell ref="B13:E13"/>
    <mergeCell ref="F12:G12"/>
    <mergeCell ref="H12:I12"/>
    <mergeCell ref="J12:K12"/>
    <mergeCell ref="L12:M12"/>
    <mergeCell ref="B14:E14"/>
    <mergeCell ref="F13:G13"/>
    <mergeCell ref="H13:I13"/>
    <mergeCell ref="J13:K13"/>
    <mergeCell ref="L13:M13"/>
    <mergeCell ref="B12:E12"/>
    <mergeCell ref="J17:K17"/>
    <mergeCell ref="L17:M17"/>
    <mergeCell ref="B17:E17"/>
    <mergeCell ref="F17:G17"/>
    <mergeCell ref="H17:I17"/>
    <mergeCell ref="F14:G14"/>
    <mergeCell ref="H14:I14"/>
    <mergeCell ref="J14:K14"/>
    <mergeCell ref="L14:M14"/>
    <mergeCell ref="L16:M16"/>
    <mergeCell ref="J16:K16"/>
    <mergeCell ref="H16:I16"/>
    <mergeCell ref="F16:G16"/>
    <mergeCell ref="B16:E16"/>
    <mergeCell ref="L15:M15"/>
    <mergeCell ref="J15:K15"/>
    <mergeCell ref="H15:I15"/>
    <mergeCell ref="F15:G15"/>
    <mergeCell ref="B15:E15"/>
    <mergeCell ref="L20:M20"/>
    <mergeCell ref="B21:E21"/>
    <mergeCell ref="F21:G21"/>
    <mergeCell ref="H21:I21"/>
    <mergeCell ref="J21:K21"/>
    <mergeCell ref="L21:M21"/>
    <mergeCell ref="B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4:M24"/>
    <mergeCell ref="B25:E25"/>
    <mergeCell ref="F25:G25"/>
    <mergeCell ref="H25:I25"/>
    <mergeCell ref="J25:K25"/>
    <mergeCell ref="L25:M25"/>
    <mergeCell ref="B22:E22"/>
    <mergeCell ref="F22:G22"/>
    <mergeCell ref="H22:I22"/>
    <mergeCell ref="J22:K22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8:M28"/>
    <mergeCell ref="B29:E29"/>
    <mergeCell ref="F29:G29"/>
    <mergeCell ref="H29:I29"/>
    <mergeCell ref="J29:K29"/>
    <mergeCell ref="L29:M29"/>
    <mergeCell ref="B28:E28"/>
    <mergeCell ref="F28:G28"/>
    <mergeCell ref="H28:I28"/>
    <mergeCell ref="J28:K28"/>
    <mergeCell ref="L32:M32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B39:M39"/>
    <mergeCell ref="B40:M40"/>
    <mergeCell ref="B41:M41"/>
    <mergeCell ref="B34:M34"/>
    <mergeCell ref="B35:M35"/>
    <mergeCell ref="B33:M33"/>
    <mergeCell ref="B36:M36"/>
    <mergeCell ref="B37:M37"/>
    <mergeCell ref="B38:M38"/>
    <mergeCell ref="L27:M27"/>
    <mergeCell ref="J27:K27"/>
    <mergeCell ref="H27:I27"/>
    <mergeCell ref="F27:G27"/>
    <mergeCell ref="B27:E27"/>
    <mergeCell ref="L26:M26"/>
    <mergeCell ref="J26:K26"/>
    <mergeCell ref="H26:I26"/>
    <mergeCell ref="F26:G26"/>
    <mergeCell ref="B26:E26"/>
  </mergeCells>
  <hyperlinks>
    <hyperlink ref="I6" r:id="rId1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scale="4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OBJEDNÁVKA</vt:lpstr>
      <vt:lpstr>VYÚČTOVANIE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Používateľ balíka Microsoft Office</cp:lastModifiedBy>
  <cp:lastPrinted>2019-08-19T21:10:06Z</cp:lastPrinted>
  <dcterms:created xsi:type="dcterms:W3CDTF">2018-07-05T08:27:01Z</dcterms:created>
  <dcterms:modified xsi:type="dcterms:W3CDTF">2020-01-28T18:18:54Z</dcterms:modified>
</cp:coreProperties>
</file>